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★공유폴더★★\★2025\5 도단위 체육대회 참가\1 제20회 강원특별자치도어르신생활체육대회\"/>
    </mc:Choice>
  </mc:AlternateContent>
  <bookViews>
    <workbookView xWindow="0" yWindow="0" windowWidth="28800" windowHeight="12180" tabRatio="963" activeTab="18"/>
  </bookViews>
  <sheets>
    <sheet name="참가집계표" sheetId="4" r:id="rId1"/>
    <sheet name="최고령자현황" sheetId="28" r:id="rId2"/>
    <sheet name="육상" sheetId="22" r:id="rId3"/>
    <sheet name="축구" sheetId="14" r:id="rId4"/>
    <sheet name="테니스" sheetId="16" r:id="rId5"/>
    <sheet name="탁구" sheetId="8" r:id="rId6"/>
    <sheet name="자전거" sheetId="19" r:id="rId7"/>
    <sheet name="궁도" sheetId="15" r:id="rId8"/>
    <sheet name="체조(생활체조)" sheetId="18" r:id="rId9"/>
    <sheet name="배드민턴" sheetId="17" r:id="rId10"/>
    <sheet name="(산악)등산" sheetId="21" r:id="rId11"/>
    <sheet name="바둑" sheetId="34" r:id="rId12"/>
    <sheet name="게이트볼(혼성A)" sheetId="29" r:id="rId13"/>
    <sheet name="게이트볼(혼성B)" sheetId="36" r:id="rId14"/>
    <sheet name="게이트볼(75세이상)" sheetId="35" r:id="rId15"/>
    <sheet name="국학기공" sheetId="20" r:id="rId16"/>
    <sheet name="그라운드골프" sheetId="30" r:id="rId17"/>
    <sheet name="파크골프" sheetId="33" r:id="rId18"/>
    <sheet name="볼링" sheetId="37" r:id="rId19"/>
  </sheets>
  <definedNames>
    <definedName name="_xlnm.Print_Area" localSheetId="10">'(산악)등산'!$A$1:$I$38</definedName>
    <definedName name="_xlnm.Print_Area" localSheetId="15">국학기공!$A$1:$I$38</definedName>
    <definedName name="_xlnm.Print_Area" localSheetId="7">궁도!$A$1:$I$38</definedName>
    <definedName name="_xlnm.Print_Area" localSheetId="11">바둑!$A$1:$I$37</definedName>
    <definedName name="_xlnm.Print_Area" localSheetId="9">배드민턴!$A$1:$I$38</definedName>
    <definedName name="_xlnm.Print_Area" localSheetId="18">볼링!$A$1:$I$33</definedName>
    <definedName name="_xlnm.Print_Area" localSheetId="2">육상!$A$1:$I$38</definedName>
    <definedName name="_xlnm.Print_Area" localSheetId="6">자전거!$A$1:$I$38</definedName>
    <definedName name="_xlnm.Print_Area" localSheetId="8">'체조(생활체조)'!$A$1:$I$38</definedName>
    <definedName name="_xlnm.Print_Area" localSheetId="3">축구!$A$1:$I$39</definedName>
    <definedName name="_xlnm.Print_Area" localSheetId="5">탁구!$A$1:$I$39</definedName>
    <definedName name="_xlnm.Print_Area" localSheetId="4">테니스!$A$1:$I$38</definedName>
  </definedNames>
  <calcPr calcId="162913"/>
</workbook>
</file>

<file path=xl/calcChain.xml><?xml version="1.0" encoding="utf-8"?>
<calcChain xmlns="http://schemas.openxmlformats.org/spreadsheetml/2006/main">
  <c r="B19" i="22" l="1"/>
  <c r="B18" i="22"/>
  <c r="B17" i="22"/>
  <c r="B16" i="22"/>
  <c r="B15" i="22"/>
  <c r="B14" i="22"/>
  <c r="B13" i="22"/>
  <c r="B12" i="22"/>
  <c r="B11" i="22"/>
  <c r="B10" i="22"/>
  <c r="B11" i="20" l="1"/>
  <c r="B11" i="14" l="1"/>
  <c r="H10" i="4" s="1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D22" i="4"/>
  <c r="B25" i="37"/>
  <c r="B24" i="37"/>
  <c r="B23" i="37"/>
  <c r="B22" i="37"/>
  <c r="B21" i="37"/>
  <c r="B20" i="37"/>
  <c r="B19" i="37"/>
  <c r="B18" i="37"/>
  <c r="B17" i="37"/>
  <c r="B16" i="37"/>
  <c r="B15" i="37"/>
  <c r="B14" i="37"/>
  <c r="B13" i="37"/>
  <c r="B12" i="37"/>
  <c r="B11" i="37"/>
  <c r="B10" i="37"/>
  <c r="E7" i="4"/>
  <c r="F7" i="4"/>
  <c r="C17" i="36"/>
  <c r="C16" i="36"/>
  <c r="C15" i="36"/>
  <c r="C14" i="36"/>
  <c r="C13" i="36"/>
  <c r="C12" i="36"/>
  <c r="C11" i="36"/>
  <c r="C17" i="35"/>
  <c r="C16" i="35"/>
  <c r="C15" i="35"/>
  <c r="C14" i="35"/>
  <c r="C13" i="35"/>
  <c r="C12" i="35"/>
  <c r="C11" i="35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B13" i="34"/>
  <c r="B12" i="34"/>
  <c r="B11" i="34"/>
  <c r="B10" i="34"/>
  <c r="I18" i="4" s="1"/>
  <c r="D23" i="4"/>
  <c r="B24" i="33"/>
  <c r="B23" i="33"/>
  <c r="B22" i="33"/>
  <c r="B21" i="33"/>
  <c r="B20" i="33"/>
  <c r="B19" i="33"/>
  <c r="B18" i="33"/>
  <c r="B17" i="33"/>
  <c r="B16" i="33"/>
  <c r="B15" i="33"/>
  <c r="I23" i="4"/>
  <c r="B14" i="33"/>
  <c r="B13" i="33"/>
  <c r="B12" i="33"/>
  <c r="B11" i="33"/>
  <c r="D9" i="4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I22" i="4" s="1"/>
  <c r="B14" i="30"/>
  <c r="B13" i="30"/>
  <c r="B12" i="30"/>
  <c r="B10" i="30"/>
  <c r="I21" i="4" s="1"/>
  <c r="D20" i="4"/>
  <c r="G8" i="4"/>
  <c r="C8" i="4" s="1"/>
  <c r="C17" i="29"/>
  <c r="C16" i="29"/>
  <c r="C15" i="29"/>
  <c r="C14" i="29"/>
  <c r="C13" i="29"/>
  <c r="C12" i="29"/>
  <c r="C11" i="29"/>
  <c r="I19" i="4" s="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H17" i="4" s="1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4" i="20"/>
  <c r="B13" i="20"/>
  <c r="B12" i="20"/>
  <c r="B10" i="20"/>
  <c r="I20" i="4" s="1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H13" i="4" s="1"/>
  <c r="I13" i="4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H15" i="4" s="1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H16" i="4" s="1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H11" i="4"/>
  <c r="B10" i="16"/>
  <c r="I11" i="4" s="1"/>
  <c r="B29" i="22"/>
  <c r="B28" i="22"/>
  <c r="B27" i="22"/>
  <c r="B26" i="22"/>
  <c r="B25" i="22"/>
  <c r="B24" i="22"/>
  <c r="B23" i="22"/>
  <c r="B22" i="22"/>
  <c r="B21" i="22"/>
  <c r="I9" i="4" s="1"/>
  <c r="B20" i="22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I14" i="4" s="1"/>
  <c r="D10" i="4"/>
  <c r="D11" i="4"/>
  <c r="D12" i="4"/>
  <c r="D13" i="4"/>
  <c r="D14" i="4"/>
  <c r="D15" i="4"/>
  <c r="D16" i="4"/>
  <c r="D17" i="4"/>
  <c r="D18" i="4"/>
  <c r="D19" i="4"/>
  <c r="D21" i="4"/>
  <c r="D8" i="4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H12" i="4" s="1"/>
  <c r="I12" i="4"/>
  <c r="H23" i="4"/>
  <c r="G23" i="4" s="1"/>
  <c r="C23" i="4" s="1"/>
  <c r="H22" i="4" l="1"/>
  <c r="G22" i="4" s="1"/>
  <c r="C22" i="4" s="1"/>
  <c r="H21" i="4"/>
  <c r="G21" i="4" s="1"/>
  <c r="C21" i="4" s="1"/>
  <c r="H20" i="4"/>
  <c r="G20" i="4" s="1"/>
  <c r="C20" i="4" s="1"/>
  <c r="H19" i="4"/>
  <c r="G19" i="4" s="1"/>
  <c r="C19" i="4" s="1"/>
  <c r="H18" i="4"/>
  <c r="G18" i="4" s="1"/>
  <c r="C18" i="4" s="1"/>
  <c r="I17" i="4"/>
  <c r="G17" i="4" s="1"/>
  <c r="C17" i="4" s="1"/>
  <c r="I16" i="4"/>
  <c r="G16" i="4" s="1"/>
  <c r="C16" i="4" s="1"/>
  <c r="I15" i="4"/>
  <c r="G15" i="4" s="1"/>
  <c r="C15" i="4" s="1"/>
  <c r="H14" i="4"/>
  <c r="G14" i="4" s="1"/>
  <c r="C14" i="4" s="1"/>
  <c r="G13" i="4"/>
  <c r="C13" i="4" s="1"/>
  <c r="G12" i="4"/>
  <c r="G11" i="4"/>
  <c r="C11" i="4"/>
  <c r="I10" i="4"/>
  <c r="G10" i="4" s="1"/>
  <c r="C10" i="4" s="1"/>
  <c r="H9" i="4"/>
  <c r="C12" i="4"/>
  <c r="D7" i="4"/>
  <c r="H7" i="4" l="1"/>
  <c r="I7" i="4"/>
  <c r="G9" i="4"/>
  <c r="G7" i="4" l="1"/>
  <c r="C9" i="4"/>
  <c r="C7" i="4" s="1"/>
</calcChain>
</file>

<file path=xl/comments1.xml><?xml version="1.0" encoding="utf-8"?>
<comments xmlns="http://schemas.openxmlformats.org/spreadsheetml/2006/main">
  <authors>
    <author>USER</author>
  </authors>
  <commentList>
    <comment ref="J8" authorId="0" shapeId="0">
      <text>
        <r>
          <rPr>
            <b/>
            <u/>
            <sz val="14"/>
            <color indexed="81"/>
            <rFont val="맑은 고딕"/>
            <family val="3"/>
            <charset val="129"/>
          </rPr>
          <t xml:space="preserve">
</t>
        </r>
        <r>
          <rPr>
            <sz val="14"/>
            <color indexed="81"/>
            <rFont val="맑은 고딕"/>
            <family val="3"/>
            <charset val="129"/>
          </rPr>
          <t xml:space="preserve">시군별 참가집계표 선수 남여와 
합계는 수식 삽입되어 있음.
</t>
        </r>
        <r>
          <rPr>
            <b/>
            <sz val="14"/>
            <color indexed="81"/>
            <rFont val="맑은 고딕"/>
            <family val="3"/>
            <charset val="129"/>
          </rPr>
          <t xml:space="preserve">
</t>
        </r>
        <r>
          <rPr>
            <b/>
            <u/>
            <sz val="14"/>
            <color indexed="81"/>
            <rFont val="맑은 고딕"/>
            <family val="3"/>
            <charset val="129"/>
          </rPr>
          <t>본부 및 종목임원은 수식 미삽입
(노란부분)되었으니, 직접 입력 요망</t>
        </r>
      </text>
    </comment>
  </commentList>
</comments>
</file>

<file path=xl/sharedStrings.xml><?xml version="1.0" encoding="utf-8"?>
<sst xmlns="http://schemas.openxmlformats.org/spreadsheetml/2006/main" count="432" uniqueCount="113">
  <si>
    <t>종 목</t>
  </si>
  <si>
    <t>세부종목</t>
  </si>
  <si>
    <t>감 독</t>
  </si>
  <si>
    <t xml:space="preserve">코 치 </t>
  </si>
  <si>
    <t>성별</t>
  </si>
  <si>
    <t>성 명</t>
  </si>
  <si>
    <t>주민등록번호</t>
  </si>
  <si>
    <t>주 소</t>
  </si>
  <si>
    <t>구분</t>
    <phoneticPr fontId="1" type="noConversion"/>
  </si>
  <si>
    <t>종목별</t>
    <phoneticPr fontId="1" type="noConversion"/>
  </si>
  <si>
    <t>계</t>
    <phoneticPr fontId="1" type="noConversion"/>
  </si>
  <si>
    <t>임원</t>
    <phoneticPr fontId="1" type="noConversion"/>
  </si>
  <si>
    <t>비고</t>
    <phoneticPr fontId="1" type="noConversion"/>
  </si>
  <si>
    <t>총계</t>
    <phoneticPr fontId="1" type="noConversion"/>
  </si>
  <si>
    <t>선수(후보포함)</t>
    <phoneticPr fontId="1" type="noConversion"/>
  </si>
  <si>
    <t>본부</t>
    <phoneticPr fontId="1" type="noConversion"/>
  </si>
  <si>
    <t>축구</t>
    <phoneticPr fontId="1" type="noConversion"/>
  </si>
  <si>
    <t>궁도</t>
    <phoneticPr fontId="1" type="noConversion"/>
  </si>
  <si>
    <t>테니스</t>
    <phoneticPr fontId="1" type="noConversion"/>
  </si>
  <si>
    <t>게이트볼</t>
    <phoneticPr fontId="1" type="noConversion"/>
  </si>
  <si>
    <t>배드민턴</t>
    <phoneticPr fontId="1" type="noConversion"/>
  </si>
  <si>
    <t>자전거</t>
    <phoneticPr fontId="1" type="noConversion"/>
  </si>
  <si>
    <t>국학기공</t>
    <phoneticPr fontId="1" type="noConversion"/>
  </si>
  <si>
    <t>경기종목</t>
    <phoneticPr fontId="1" type="noConversion"/>
  </si>
  <si>
    <t>비고(부별)</t>
    <phoneticPr fontId="1" type="noConversion"/>
  </si>
  <si>
    <t>○○○시군명</t>
    <phoneticPr fontId="1" type="noConversion"/>
  </si>
  <si>
    <t>성별</t>
    <phoneticPr fontId="3" type="noConversion"/>
  </si>
  <si>
    <t>주소</t>
    <phoneticPr fontId="3" type="noConversion"/>
  </si>
  <si>
    <t>연락처</t>
    <phoneticPr fontId="3" type="noConversion"/>
  </si>
  <si>
    <t>성명</t>
    <phoneticPr fontId="3" type="noConversion"/>
  </si>
  <si>
    <t>남(1명)</t>
    <phoneticPr fontId="3" type="noConversion"/>
  </si>
  <si>
    <t>여(1명)</t>
    <phoneticPr fontId="3" type="noConversion"/>
  </si>
  <si>
    <t>비고</t>
    <phoneticPr fontId="3" type="noConversion"/>
  </si>
  <si>
    <t>남</t>
    <phoneticPr fontId="1" type="noConversion"/>
  </si>
  <si>
    <t>여</t>
    <phoneticPr fontId="1" type="noConversion"/>
  </si>
  <si>
    <t>그라운드골프</t>
    <phoneticPr fontId="1" type="noConversion"/>
  </si>
  <si>
    <t># 참가선수 특이사항 : (부부참가자, 기록보유자 등등 기사화 될 수 있는 내용이 있으면 기재바랍니다. )</t>
    <phoneticPr fontId="3" type="noConversion"/>
  </si>
  <si>
    <t>바 둑</t>
    <phoneticPr fontId="1" type="noConversion"/>
  </si>
  <si>
    <t>육        상</t>
    <phoneticPr fontId="1" type="noConversion"/>
  </si>
  <si>
    <t>탁   구</t>
    <phoneticPr fontId="1" type="noConversion"/>
  </si>
  <si>
    <t>산악(등산)</t>
    <phoneticPr fontId="1" type="noConversion"/>
  </si>
  <si>
    <t>70세부</t>
    <phoneticPr fontId="1" type="noConversion"/>
  </si>
  <si>
    <t>남복A(60~64)</t>
    <phoneticPr fontId="1" type="noConversion"/>
  </si>
  <si>
    <t>남복B(65~69)</t>
    <phoneticPr fontId="1" type="noConversion"/>
  </si>
  <si>
    <t>남자부(복식)</t>
    <phoneticPr fontId="1" type="noConversion"/>
  </si>
  <si>
    <t>여자부(복식)</t>
    <phoneticPr fontId="1" type="noConversion"/>
  </si>
  <si>
    <t>남자부(단식)</t>
    <phoneticPr fontId="1" type="noConversion"/>
  </si>
  <si>
    <t>여자부(단식)</t>
    <phoneticPr fontId="1" type="noConversion"/>
  </si>
  <si>
    <t>도로희망부(남)</t>
    <phoneticPr fontId="1" type="noConversion"/>
  </si>
  <si>
    <t>도로사랑부(남)</t>
    <phoneticPr fontId="1" type="noConversion"/>
  </si>
  <si>
    <t>도로은혜부(남)</t>
    <phoneticPr fontId="1" type="noConversion"/>
  </si>
  <si>
    <t>도로희망부(여)</t>
    <phoneticPr fontId="1" type="noConversion"/>
  </si>
  <si>
    <t>도로사랑부(여)</t>
    <phoneticPr fontId="1" type="noConversion"/>
  </si>
  <si>
    <t>MTB희망부(남)</t>
    <phoneticPr fontId="1" type="noConversion"/>
  </si>
  <si>
    <t>MTB사랑부(남)</t>
    <phoneticPr fontId="1" type="noConversion"/>
  </si>
  <si>
    <t>MTB은혜부(남)</t>
    <phoneticPr fontId="1" type="noConversion"/>
  </si>
  <si>
    <t>남자복식</t>
    <phoneticPr fontId="1" type="noConversion"/>
  </si>
  <si>
    <t>여자복식</t>
    <phoneticPr fontId="1" type="noConversion"/>
  </si>
  <si>
    <t>혼합복식</t>
    <phoneticPr fontId="1" type="noConversion"/>
  </si>
  <si>
    <t>체조(생활체조)</t>
    <phoneticPr fontId="1" type="noConversion"/>
  </si>
  <si>
    <t>생년월일</t>
    <phoneticPr fontId="3" type="noConversion"/>
  </si>
  <si>
    <t>홍길동</t>
    <phoneticPr fontId="1" type="noConversion"/>
  </si>
  <si>
    <t>종목</t>
    <phoneticPr fontId="3" type="noConversion"/>
  </si>
  <si>
    <t>시군명:</t>
    <phoneticPr fontId="1" type="noConversion"/>
  </si>
  <si>
    <t>부별</t>
    <phoneticPr fontId="3" type="noConversion"/>
  </si>
  <si>
    <t>특이사항</t>
    <phoneticPr fontId="3" type="noConversion"/>
  </si>
  <si>
    <t>120301-2</t>
    <phoneticPr fontId="1" type="noConversion"/>
  </si>
  <si>
    <t>여성부</t>
    <phoneticPr fontId="1" type="noConversion"/>
  </si>
  <si>
    <t>파크골프</t>
    <phoneticPr fontId="1" type="noConversion"/>
  </si>
  <si>
    <t>성춘향</t>
    <phoneticPr fontId="1" type="noConversion"/>
  </si>
  <si>
    <t xml:space="preserve">시군명: </t>
    <phoneticPr fontId="1" type="noConversion"/>
  </si>
  <si>
    <t>팀명</t>
    <phoneticPr fontId="4" type="noConversion"/>
  </si>
  <si>
    <t>감독</t>
    <phoneticPr fontId="4" type="noConversion"/>
  </si>
  <si>
    <t>생년월일</t>
    <phoneticPr fontId="4" type="noConversion"/>
  </si>
  <si>
    <t>연락처</t>
    <phoneticPr fontId="4" type="noConversion"/>
  </si>
  <si>
    <t>경기자</t>
    <phoneticPr fontId="4" type="noConversion"/>
  </si>
  <si>
    <t>주장</t>
    <phoneticPr fontId="4" type="noConversion"/>
  </si>
  <si>
    <t>주민등록번호</t>
    <phoneticPr fontId="4" type="noConversion"/>
  </si>
  <si>
    <t>회원번호</t>
    <phoneticPr fontId="4" type="noConversion"/>
  </si>
  <si>
    <t>구분</t>
    <phoneticPr fontId="4" type="noConversion"/>
  </si>
  <si>
    <t xml:space="preserve">시군명:    </t>
    <phoneticPr fontId="1" type="noConversion"/>
  </si>
  <si>
    <r>
      <t>○○○</t>
    </r>
    <r>
      <rPr>
        <sz val="16"/>
        <color indexed="8"/>
        <rFont val="HY수평선M"/>
        <family val="1"/>
        <charset val="129"/>
      </rPr>
      <t xml:space="preserve">체육회장 </t>
    </r>
    <r>
      <rPr>
        <sz val="16"/>
        <color indexed="8"/>
        <rFont val="HY수평선M"/>
        <family val="1"/>
        <charset val="129"/>
      </rPr>
      <t xml:space="preserve">   </t>
    </r>
    <phoneticPr fontId="1" type="noConversion"/>
  </si>
  <si>
    <t>(인)</t>
  </si>
  <si>
    <t>(인)</t>
    <phoneticPr fontId="1" type="noConversion"/>
  </si>
  <si>
    <r>
      <t>○○○</t>
    </r>
    <r>
      <rPr>
        <sz val="16"/>
        <color indexed="8"/>
        <rFont val="HY수평선M"/>
        <family val="1"/>
        <charset val="129"/>
      </rPr>
      <t xml:space="preserve">체육회장  </t>
    </r>
    <r>
      <rPr>
        <sz val="16"/>
        <color indexed="8"/>
        <rFont val="HY수평선M"/>
        <family val="1"/>
        <charset val="129"/>
      </rPr>
      <t xml:space="preserve"> </t>
    </r>
    <phoneticPr fontId="1" type="noConversion"/>
  </si>
  <si>
    <t>no.</t>
    <phoneticPr fontId="1" type="noConversion"/>
  </si>
  <si>
    <t>볼링</t>
    <phoneticPr fontId="1" type="noConversion"/>
  </si>
  <si>
    <t>강원특별자치도체육회장 귀하</t>
    <phoneticPr fontId="1" type="noConversion"/>
  </si>
  <si>
    <t xml:space="preserve">시군명: </t>
    <phoneticPr fontId="1" type="noConversion"/>
  </si>
  <si>
    <t>감 독</t>
    <phoneticPr fontId="1" type="noConversion"/>
  </si>
  <si>
    <t>남</t>
    <phoneticPr fontId="5" type="noConversion"/>
  </si>
  <si>
    <t>육상</t>
    <phoneticPr fontId="1" type="noConversion"/>
  </si>
  <si>
    <t>배번
(필수기재)</t>
    <phoneticPr fontId="1" type="noConversion"/>
  </si>
  <si>
    <t>제20회 강원특별자치도어르신생활체육대회 참가 집계현황</t>
    <phoneticPr fontId="1" type="noConversion"/>
  </si>
  <si>
    <t>위와 같이 제20회 강원특별자치도어르신생활체육대회 참가를 신청합니다.</t>
    <phoneticPr fontId="1" type="noConversion"/>
  </si>
  <si>
    <t>2025년  3월   일</t>
    <phoneticPr fontId="1" type="noConversion"/>
  </si>
  <si>
    <t>남</t>
    <phoneticPr fontId="9" type="noConversion"/>
  </si>
  <si>
    <t>5km(남60-64세)</t>
    <phoneticPr fontId="1" type="noConversion"/>
  </si>
  <si>
    <t>5km(남65-69세)</t>
    <phoneticPr fontId="1" type="noConversion"/>
  </si>
  <si>
    <t>5km(남70세이상)</t>
    <phoneticPr fontId="1" type="noConversion"/>
  </si>
  <si>
    <t>5km(여60세이상)</t>
    <phoneticPr fontId="1" type="noConversion"/>
  </si>
  <si>
    <t>10km(남60-64세)</t>
    <phoneticPr fontId="1" type="noConversion"/>
  </si>
  <si>
    <t>10km(남65-69세)</t>
    <phoneticPr fontId="1" type="noConversion"/>
  </si>
  <si>
    <t>10km(남70세이상)</t>
    <phoneticPr fontId="1" type="noConversion"/>
  </si>
  <si>
    <t>10km(여60세이상)</t>
    <phoneticPr fontId="1" type="noConversion"/>
  </si>
  <si>
    <t>단체복사이즈</t>
    <phoneticPr fontId="1" type="noConversion"/>
  </si>
  <si>
    <t>뒷자리까지 모두 작성</t>
    <phoneticPr fontId="1" type="noConversion"/>
  </si>
  <si>
    <t>단체복사이즈</t>
    <phoneticPr fontId="1" type="noConversion"/>
  </si>
  <si>
    <t>단체복사이즈</t>
    <phoneticPr fontId="4" type="noConversion"/>
  </si>
  <si>
    <t>단체복사이즈</t>
    <phoneticPr fontId="10" type="noConversion"/>
  </si>
  <si>
    <t>단체복사이즈</t>
    <phoneticPr fontId="5" type="noConversion"/>
  </si>
  <si>
    <t>단체복사이즈</t>
    <phoneticPr fontId="9" type="noConversion"/>
  </si>
  <si>
    <t>단체복사이즈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</si>
</sst>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\-0000000"/>
  </numFmts>
  <fonts count="3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6"/>
      <color indexed="8"/>
      <name val="HY수평선M"/>
      <family val="1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4"/>
      <color indexed="81"/>
      <name val="맑은 고딕"/>
      <family val="3"/>
      <charset val="129"/>
    </font>
    <font>
      <b/>
      <u/>
      <sz val="14"/>
      <color indexed="81"/>
      <name val="맑은 고딕"/>
      <family val="3"/>
      <charset val="129"/>
    </font>
    <font>
      <sz val="14"/>
      <color indexed="81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sz val="8"/>
      <name val="맑은 고딕"/>
      <family val="3"/>
      <charset val="129"/>
    </font>
    <font>
      <b/>
      <sz val="12"/>
      <color rgb="FF000000"/>
      <name val="HY그래픽M"/>
      <family val="1"/>
      <charset val="129"/>
    </font>
    <font>
      <sz val="10"/>
      <color rgb="FF000000"/>
      <name val="바탕"/>
      <family val="1"/>
      <charset val="129"/>
    </font>
    <font>
      <b/>
      <sz val="12"/>
      <color theme="1"/>
      <name val="맑은 고딕"/>
      <family val="3"/>
      <charset val="129"/>
      <scheme val="minor"/>
    </font>
    <font>
      <u/>
      <sz val="20"/>
      <color rgb="FF000000"/>
      <name val="HY헤드라인M"/>
      <family val="1"/>
      <charset val="129"/>
    </font>
    <font>
      <sz val="10"/>
      <color rgb="FF000000"/>
      <name val="HY헤드라인M"/>
      <family val="1"/>
      <charset val="129"/>
    </font>
    <font>
      <sz val="13"/>
      <color rgb="FF000000"/>
      <name val="HY견고딕"/>
      <family val="1"/>
      <charset val="129"/>
    </font>
    <font>
      <sz val="16"/>
      <color rgb="FF000000"/>
      <name val="HY수평선M"/>
      <family val="1"/>
      <charset val="129"/>
    </font>
    <font>
      <b/>
      <sz val="11"/>
      <color rgb="FF000000"/>
      <name val="HY그래픽M"/>
      <family val="1"/>
      <charset val="129"/>
    </font>
    <font>
      <b/>
      <sz val="11"/>
      <color rgb="FFFF0000"/>
      <name val="HY그래픽M"/>
      <family val="1"/>
      <charset val="129"/>
    </font>
    <font>
      <b/>
      <sz val="11"/>
      <color theme="1"/>
      <name val="HY그래픽M"/>
      <family val="1"/>
      <charset val="129"/>
    </font>
    <font>
      <u/>
      <sz val="18"/>
      <color rgb="FF000000"/>
      <name val="HY헤드라인M"/>
      <family val="1"/>
      <charset val="129"/>
    </font>
    <font>
      <b/>
      <sz val="14"/>
      <color rgb="FF000000"/>
      <name val="맑은 고딕"/>
      <family val="3"/>
      <charset val="129"/>
      <scheme val="major"/>
    </font>
    <font>
      <b/>
      <sz val="12"/>
      <color rgb="FF000000"/>
      <name val="맑은 고딕"/>
      <family val="3"/>
      <charset val="129"/>
      <scheme val="major"/>
    </font>
    <font>
      <sz val="11"/>
      <color rgb="FF000000"/>
      <name val="HY그래픽M"/>
      <family val="1"/>
      <charset val="129"/>
    </font>
    <font>
      <b/>
      <sz val="14"/>
      <color rgb="FFFF0000"/>
      <name val="맑은 고딕"/>
      <family val="3"/>
      <charset val="129"/>
      <scheme val="minor"/>
    </font>
    <font>
      <u/>
      <sz val="16"/>
      <color rgb="FF000000"/>
      <name val="HY헤드라인M"/>
      <family val="1"/>
      <charset val="129"/>
    </font>
    <font>
      <sz val="23"/>
      <color theme="1"/>
      <name val="HY견고딕"/>
      <family val="1"/>
      <charset val="129"/>
    </font>
    <font>
      <b/>
      <sz val="11"/>
      <color rgb="FF0070C0"/>
      <name val="HY그래픽M"/>
      <family val="1"/>
      <charset val="129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6D6D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BFDAD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double">
        <color rgb="FF000000"/>
      </bottom>
      <diagonal/>
    </border>
    <border>
      <left style="medium">
        <color indexed="64"/>
      </left>
      <right style="thin">
        <color indexed="64"/>
      </right>
      <top style="double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double">
        <color rgb="FF000000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hair">
        <color indexed="64"/>
      </bottom>
      <diagonal/>
    </border>
    <border>
      <left style="thin">
        <color rgb="FF000000"/>
      </left>
      <right/>
      <top style="medium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 style="hair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hair">
        <color indexed="64"/>
      </bottom>
      <diagonal/>
    </border>
    <border>
      <left/>
      <right style="thin">
        <color rgb="FF000000"/>
      </right>
      <top style="double">
        <color rgb="FF000000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double">
        <color rgb="FF000000"/>
      </top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0" fillId="2" borderId="0" xfId="0" applyFill="1" applyBorder="1">
      <alignment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right" vertical="center" indent="2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2" fillId="0" borderId="0" xfId="0" applyFont="1" applyBorder="1" applyAlignment="1">
      <alignment horizontal="left" vertical="center" shrinkToFit="1"/>
    </xf>
    <xf numFmtId="0" fontId="19" fillId="3" borderId="58" xfId="0" applyFont="1" applyFill="1" applyBorder="1" applyAlignment="1">
      <alignment horizontal="center" vertical="center" wrapText="1"/>
    </xf>
    <xf numFmtId="0" fontId="19" fillId="3" borderId="59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19" fillId="0" borderId="61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63" xfId="0" applyFont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69" xfId="0" applyFont="1" applyBorder="1" applyAlignment="1">
      <alignment horizontal="center" vertical="center" shrinkToFit="1"/>
    </xf>
    <xf numFmtId="0" fontId="19" fillId="3" borderId="70" xfId="0" applyFont="1" applyFill="1" applyBorder="1" applyAlignment="1">
      <alignment horizontal="center" vertical="center" wrapText="1"/>
    </xf>
    <xf numFmtId="0" fontId="19" fillId="3" borderId="71" xfId="0" applyFont="1" applyFill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shrinkToFit="1"/>
    </xf>
    <xf numFmtId="0" fontId="19" fillId="0" borderId="65" xfId="0" applyFont="1" applyBorder="1" applyAlignment="1">
      <alignment horizontal="center" vertical="center" shrinkToFit="1"/>
    </xf>
    <xf numFmtId="0" fontId="19" fillId="0" borderId="6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indent="2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 indent="2"/>
    </xf>
    <xf numFmtId="0" fontId="0" fillId="0" borderId="1" xfId="0" applyBorder="1">
      <alignment vertical="center"/>
    </xf>
    <xf numFmtId="0" fontId="14" fillId="5" borderId="7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9" fillId="2" borderId="63" xfId="0" applyFont="1" applyFill="1" applyBorder="1" applyAlignment="1">
      <alignment horizontal="center" vertical="center" shrinkToFit="1"/>
    </xf>
    <xf numFmtId="0" fontId="19" fillId="2" borderId="66" xfId="0" applyFont="1" applyFill="1" applyBorder="1" applyAlignment="1">
      <alignment horizontal="center" vertical="center" shrinkToFit="1"/>
    </xf>
    <xf numFmtId="0" fontId="20" fillId="0" borderId="6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right" vertical="center" indent="2"/>
    </xf>
    <xf numFmtId="0" fontId="19" fillId="3" borderId="60" xfId="0" applyFont="1" applyFill="1" applyBorder="1" applyAlignment="1">
      <alignment horizontal="center" vertical="center" shrinkToFit="1"/>
    </xf>
    <xf numFmtId="0" fontId="19" fillId="3" borderId="59" xfId="0" applyFont="1" applyFill="1" applyBorder="1" applyAlignment="1">
      <alignment horizontal="center" vertical="center" shrinkToFit="1"/>
    </xf>
    <xf numFmtId="0" fontId="19" fillId="2" borderId="61" xfId="0" applyFont="1" applyFill="1" applyBorder="1" applyAlignment="1">
      <alignment horizontal="center" vertical="center" shrinkToFit="1"/>
    </xf>
    <xf numFmtId="0" fontId="19" fillId="2" borderId="64" xfId="0" applyFont="1" applyFill="1" applyBorder="1" applyAlignment="1">
      <alignment horizontal="center" vertical="center" shrinkToFit="1"/>
    </xf>
    <xf numFmtId="0" fontId="19" fillId="0" borderId="64" xfId="0" applyFont="1" applyBorder="1" applyAlignment="1">
      <alignment horizontal="center" vertical="center" shrinkToFit="1"/>
    </xf>
    <xf numFmtId="0" fontId="19" fillId="0" borderId="67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right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/>
    </xf>
    <xf numFmtId="0" fontId="23" fillId="4" borderId="11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distributed" vertical="center" indent="1"/>
    </xf>
    <xf numFmtId="0" fontId="23" fillId="4" borderId="2" xfId="0" applyFont="1" applyFill="1" applyBorder="1" applyAlignment="1">
      <alignment horizontal="distributed" vertical="center" indent="1"/>
    </xf>
    <xf numFmtId="0" fontId="24" fillId="4" borderId="2" xfId="0" applyFont="1" applyFill="1" applyBorder="1" applyAlignment="1">
      <alignment horizontal="distributed" vertical="center" indent="1"/>
    </xf>
    <xf numFmtId="0" fontId="23" fillId="4" borderId="15" xfId="0" applyFont="1" applyFill="1" applyBorder="1" applyAlignment="1">
      <alignment horizontal="distributed" vertical="center" indent="1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3" fillId="6" borderId="20" xfId="0" applyFont="1" applyFill="1" applyBorder="1" applyAlignment="1">
      <alignment horizontal="center" vertical="center"/>
    </xf>
    <xf numFmtId="0" fontId="23" fillId="6" borderId="21" xfId="0" applyFont="1" applyFill="1" applyBorder="1" applyAlignment="1">
      <alignment horizontal="center" vertical="center"/>
    </xf>
    <xf numFmtId="0" fontId="23" fillId="6" borderId="22" xfId="0" applyFont="1" applyFill="1" applyBorder="1" applyAlignment="1">
      <alignment horizontal="center" vertical="center"/>
    </xf>
    <xf numFmtId="0" fontId="23" fillId="6" borderId="23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7" borderId="17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9" fillId="3" borderId="72" xfId="0" applyFont="1" applyFill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19" fillId="3" borderId="77" xfId="0" applyFont="1" applyFill="1" applyBorder="1" applyAlignment="1">
      <alignment horizontal="center" vertical="center" wrapText="1"/>
    </xf>
    <xf numFmtId="0" fontId="19" fillId="3" borderId="7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 indent="2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7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4" borderId="2" xfId="0" applyFont="1" applyFill="1" applyBorder="1" applyAlignment="1">
      <alignment horizontal="distributed" vertical="center" indent="1" shrinkToFit="1"/>
    </xf>
    <xf numFmtId="0" fontId="23" fillId="4" borderId="26" xfId="0" applyFont="1" applyFill="1" applyBorder="1" applyAlignment="1">
      <alignment horizontal="distributed" vertical="center" indent="1" shrinkToFit="1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18" fillId="0" borderId="0" xfId="0" applyFont="1" applyBorder="1" applyAlignment="1">
      <alignment vertical="center" shrinkToFit="1"/>
    </xf>
    <xf numFmtId="0" fontId="19" fillId="3" borderId="72" xfId="0" applyFont="1" applyFill="1" applyBorder="1" applyAlignment="1">
      <alignment horizontal="center" vertical="center" wrapText="1"/>
    </xf>
    <xf numFmtId="0" fontId="19" fillId="3" borderId="83" xfId="0" applyFont="1" applyFill="1" applyBorder="1" applyAlignment="1">
      <alignment horizontal="center" vertical="center" shrinkToFit="1"/>
    </xf>
    <xf numFmtId="0" fontId="29" fillId="0" borderId="63" xfId="0" applyFont="1" applyBorder="1" applyAlignment="1">
      <alignment horizontal="center" vertical="center" shrinkToFit="1"/>
    </xf>
    <xf numFmtId="0" fontId="29" fillId="0" borderId="66" xfId="0" applyFont="1" applyBorder="1" applyAlignment="1">
      <alignment horizontal="center" vertical="center" shrinkToFit="1"/>
    </xf>
    <xf numFmtId="0" fontId="29" fillId="2" borderId="66" xfId="0" applyFont="1" applyFill="1" applyBorder="1" applyAlignment="1">
      <alignment horizontal="center" vertical="center" shrinkToFit="1"/>
    </xf>
    <xf numFmtId="0" fontId="23" fillId="5" borderId="27" xfId="0" applyFont="1" applyFill="1" applyBorder="1" applyAlignment="1">
      <alignment horizontal="center" vertical="center"/>
    </xf>
    <xf numFmtId="0" fontId="23" fillId="5" borderId="28" xfId="0" applyFont="1" applyFill="1" applyBorder="1" applyAlignment="1">
      <alignment horizontal="center" vertical="center"/>
    </xf>
    <xf numFmtId="0" fontId="23" fillId="5" borderId="29" xfId="0" applyFont="1" applyFill="1" applyBorder="1" applyAlignment="1">
      <alignment horizontal="center" vertical="center"/>
    </xf>
    <xf numFmtId="0" fontId="23" fillId="5" borderId="30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32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3" fillId="4" borderId="33" xfId="0" applyFont="1" applyFill="1" applyBorder="1" applyAlignment="1">
      <alignment horizontal="center" vertical="center"/>
    </xf>
    <xf numFmtId="0" fontId="23" fillId="4" borderId="34" xfId="0" applyFont="1" applyFill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indent="2"/>
    </xf>
    <xf numFmtId="0" fontId="26" fillId="0" borderId="0" xfId="0" applyFont="1" applyAlignment="1">
      <alignment horizontal="left" vertical="center" shrinkToFit="1"/>
    </xf>
    <xf numFmtId="0" fontId="27" fillId="0" borderId="36" xfId="0" applyFont="1" applyBorder="1" applyAlignment="1">
      <alignment horizontal="right" vertical="center" indent="2"/>
    </xf>
    <xf numFmtId="0" fontId="19" fillId="3" borderId="37" xfId="0" applyFont="1" applyFill="1" applyBorder="1" applyAlignment="1">
      <alignment horizontal="center" vertical="center" wrapText="1"/>
    </xf>
    <xf numFmtId="0" fontId="19" fillId="3" borderId="38" xfId="0" applyFont="1" applyFill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19" fillId="0" borderId="8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43" xfId="0" applyFont="1" applyFill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81" xfId="0" applyFont="1" applyBorder="1" applyAlignment="1">
      <alignment horizontal="center" vertical="center" wrapText="1"/>
    </xf>
    <xf numFmtId="0" fontId="19" fillId="2" borderId="82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19" fillId="3" borderId="83" xfId="0" applyFont="1" applyFill="1" applyBorder="1" applyAlignment="1">
      <alignment horizontal="center" vertical="center" wrapText="1"/>
    </xf>
    <xf numFmtId="0" fontId="19" fillId="3" borderId="72" xfId="0" applyFont="1" applyFill="1" applyBorder="1" applyAlignment="1">
      <alignment horizontal="center" vertical="center" wrapText="1"/>
    </xf>
    <xf numFmtId="0" fontId="19" fillId="0" borderId="84" xfId="0" applyFont="1" applyBorder="1" applyAlignment="1">
      <alignment horizontal="left" vertical="center" shrinkToFit="1"/>
    </xf>
    <xf numFmtId="0" fontId="19" fillId="0" borderId="85" xfId="0" applyFont="1" applyBorder="1" applyAlignment="1">
      <alignment horizontal="left" vertical="center" shrinkToFit="1"/>
    </xf>
    <xf numFmtId="176" fontId="19" fillId="0" borderId="86" xfId="0" applyNumberFormat="1" applyFont="1" applyBorder="1" applyAlignment="1">
      <alignment horizontal="center" vertical="center" wrapText="1"/>
    </xf>
    <xf numFmtId="176" fontId="19" fillId="0" borderId="87" xfId="0" applyNumberFormat="1" applyFont="1" applyBorder="1" applyAlignment="1">
      <alignment horizontal="center" vertical="center" wrapText="1"/>
    </xf>
    <xf numFmtId="0" fontId="19" fillId="0" borderId="86" xfId="0" applyFont="1" applyBorder="1" applyAlignment="1">
      <alignment horizontal="left" vertical="center" shrinkToFit="1"/>
    </xf>
    <xf numFmtId="0" fontId="19" fillId="0" borderId="87" xfId="0" applyFont="1" applyBorder="1" applyAlignment="1">
      <alignment horizontal="left" vertical="center" shrinkToFit="1"/>
    </xf>
    <xf numFmtId="176" fontId="19" fillId="0" borderId="82" xfId="0" applyNumberFormat="1" applyFont="1" applyBorder="1" applyAlignment="1">
      <alignment horizontal="center" vertical="center" wrapText="1"/>
    </xf>
    <xf numFmtId="176" fontId="19" fillId="0" borderId="81" xfId="0" applyNumberFormat="1" applyFont="1" applyBorder="1" applyAlignment="1">
      <alignment horizontal="center" vertical="center" wrapText="1"/>
    </xf>
    <xf numFmtId="0" fontId="19" fillId="0" borderId="82" xfId="0" applyFont="1" applyBorder="1" applyAlignment="1">
      <alignment horizontal="left" vertical="center" shrinkToFit="1"/>
    </xf>
    <xf numFmtId="0" fontId="19" fillId="0" borderId="81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center" vertical="center" shrinkToFit="1"/>
    </xf>
    <xf numFmtId="0" fontId="19" fillId="3" borderId="83" xfId="0" applyFont="1" applyFill="1" applyBorder="1" applyAlignment="1">
      <alignment horizontal="center" vertical="center" shrinkToFit="1"/>
    </xf>
    <xf numFmtId="0" fontId="19" fillId="3" borderId="72" xfId="0" applyFont="1" applyFill="1" applyBorder="1" applyAlignment="1">
      <alignment horizontal="center" vertical="center" shrinkToFit="1"/>
    </xf>
    <xf numFmtId="0" fontId="19" fillId="3" borderId="47" xfId="0" applyFont="1" applyFill="1" applyBorder="1" applyAlignment="1">
      <alignment horizontal="center" vertical="center" wrapText="1"/>
    </xf>
    <xf numFmtId="0" fontId="19" fillId="3" borderId="48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  <xf numFmtId="0" fontId="19" fillId="3" borderId="50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36" xfId="0" applyFont="1" applyFill="1" applyBorder="1" applyAlignment="1">
      <alignment horizontal="center" vertical="center" wrapText="1"/>
    </xf>
    <xf numFmtId="0" fontId="19" fillId="3" borderId="54" xfId="0" applyFont="1" applyFill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19" fillId="0" borderId="86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176" fontId="19" fillId="0" borderId="86" xfId="0" applyNumberFormat="1" applyFont="1" applyBorder="1" applyAlignment="1">
      <alignment horizontal="center" vertical="center" shrinkToFit="1"/>
    </xf>
    <xf numFmtId="176" fontId="19" fillId="0" borderId="87" xfId="0" applyNumberFormat="1" applyFont="1" applyBorder="1" applyAlignment="1">
      <alignment horizontal="center" vertical="center" shrinkToFit="1"/>
    </xf>
    <xf numFmtId="176" fontId="19" fillId="0" borderId="82" xfId="0" applyNumberFormat="1" applyFont="1" applyBorder="1" applyAlignment="1">
      <alignment horizontal="center" vertical="center" shrinkToFit="1"/>
    </xf>
    <xf numFmtId="176" fontId="19" fillId="0" borderId="81" xfId="0" applyNumberFormat="1" applyFont="1" applyBorder="1" applyAlignment="1">
      <alignment horizontal="center" vertical="center" shrinkToFit="1"/>
    </xf>
    <xf numFmtId="0" fontId="21" fillId="0" borderId="41" xfId="0" applyFont="1" applyBorder="1" applyAlignment="1">
      <alignment horizontal="center" vertical="center"/>
    </xf>
    <xf numFmtId="0" fontId="27" fillId="0" borderId="0" xfId="0" applyFont="1" applyBorder="1" applyAlignment="1">
      <alignment horizontal="right" vertical="center" indent="2"/>
    </xf>
    <xf numFmtId="0" fontId="19" fillId="2" borderId="39" xfId="0" applyFont="1" applyFill="1" applyBorder="1" applyAlignment="1">
      <alignment horizontal="center" vertical="center" wrapText="1"/>
    </xf>
    <xf numFmtId="0" fontId="19" fillId="2" borderId="40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shrinkToFit="1"/>
    </xf>
    <xf numFmtId="0" fontId="18" fillId="0" borderId="0" xfId="0" applyFont="1" applyBorder="1" applyAlignment="1">
      <alignment horizontal="right" vertical="center" shrinkToFit="1"/>
    </xf>
    <xf numFmtId="0" fontId="19" fillId="0" borderId="40" xfId="0" applyFont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0" borderId="88" xfId="0" applyFont="1" applyBorder="1" applyAlignment="1">
      <alignment horizontal="left" vertical="center" shrinkToFit="1"/>
    </xf>
    <xf numFmtId="0" fontId="19" fillId="0" borderId="56" xfId="0" applyFont="1" applyBorder="1" applyAlignment="1">
      <alignment horizontal="left" vertical="center" shrinkToFit="1"/>
    </xf>
    <xf numFmtId="0" fontId="19" fillId="0" borderId="45" xfId="0" applyFont="1" applyBorder="1" applyAlignment="1">
      <alignment horizontal="left" vertical="center" shrinkToFit="1"/>
    </xf>
    <xf numFmtId="176" fontId="20" fillId="0" borderId="84" xfId="0" applyNumberFormat="1" applyFont="1" applyBorder="1" applyAlignment="1">
      <alignment horizontal="center" vertical="center"/>
    </xf>
    <xf numFmtId="176" fontId="20" fillId="0" borderId="85" xfId="0" applyNumberFormat="1" applyFont="1" applyBorder="1" applyAlignment="1">
      <alignment horizontal="center" vertical="center"/>
    </xf>
    <xf numFmtId="0" fontId="19" fillId="2" borderId="84" xfId="0" applyFont="1" applyFill="1" applyBorder="1" applyAlignment="1">
      <alignment horizontal="center" vertical="center" shrinkToFit="1"/>
    </xf>
    <xf numFmtId="0" fontId="19" fillId="2" borderId="86" xfId="0" applyFont="1" applyFill="1" applyBorder="1" applyAlignment="1">
      <alignment horizontal="center" vertical="center" shrinkToFit="1"/>
    </xf>
    <xf numFmtId="0" fontId="19" fillId="2" borderId="82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9" fillId="2" borderId="89" xfId="0" applyFont="1" applyFill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/>
    </xf>
    <xf numFmtId="0" fontId="19" fillId="5" borderId="90" xfId="0" applyFont="1" applyFill="1" applyBorder="1" applyAlignment="1">
      <alignment horizontal="center" vertical="center" shrinkToFit="1"/>
    </xf>
    <xf numFmtId="0" fontId="14" fillId="5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9" fillId="0" borderId="86" xfId="0" applyFont="1" applyBorder="1" applyAlignment="1">
      <alignment horizontal="center" vertical="center" shrinkToFit="1"/>
    </xf>
    <xf numFmtId="0" fontId="19" fillId="0" borderId="82" xfId="0" applyFont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923926</xdr:colOff>
      <xdr:row>2</xdr:row>
      <xdr:rowOff>76199</xdr:rowOff>
    </xdr:from>
    <xdr:to>
      <xdr:col>5</xdr:col>
      <xdr:colOff>57150</xdr:colOff>
      <xdr:row>5</xdr:row>
      <xdr:rowOff>9524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22092C1D-56F9-40C7-927C-688FFA95ED77}"/>
            </a:ext>
          </a:extLst>
        </xdr:cNvPr>
        <xdr:cNvSpPr>
          <a:spLocks noChangeArrowheads="1"/>
        </xdr:cNvSpPr>
      </xdr:nvSpPr>
      <xdr:spPr bwMode="auto">
        <a:xfrm>
          <a:off x="923926" y="495299"/>
          <a:ext cx="63531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시군별 최고령자 현황 </a:t>
          </a:r>
          <a:r>
            <a:rPr lang="en-US" altLang="ko-KR" sz="1600" b="0" i="0" u="none" strike="noStrike" baseline="0">
              <a:solidFill>
                <a:srgbClr val="FF0000"/>
              </a:solidFill>
              <a:latin typeface="HY헤드라인M"/>
              <a:ea typeface="HY헤드라인M"/>
            </a:rPr>
            <a:t>(</a:t>
          </a:r>
          <a:r>
            <a:rPr lang="ko-KR" altLang="en-US" sz="1600" b="0" i="0" u="none" strike="noStrike" baseline="0">
              <a:solidFill>
                <a:srgbClr val="FF0000"/>
              </a:solidFill>
              <a:latin typeface="HY헤드라인M"/>
              <a:ea typeface="HY헤드라인M"/>
            </a:rPr>
            <a:t>필수작성요망</a:t>
          </a:r>
          <a:r>
            <a:rPr lang="en-US" altLang="ko-KR" sz="1600" b="0" i="0" u="none" strike="noStrike" baseline="0">
              <a:solidFill>
                <a:srgbClr val="FF0000"/>
              </a:solidFill>
              <a:latin typeface="HY헤드라인M"/>
              <a:ea typeface="HY헤드라인M"/>
            </a:rPr>
            <a:t>)</a:t>
          </a:r>
          <a:endParaRPr lang="ko-KR" altLang="en-US" sz="1400" b="0" i="0" u="none" strike="noStrike" baseline="0">
            <a:solidFill>
              <a:srgbClr val="FF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DD053C51-3CA7-426B-9625-54D67C03D387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D552208B-C04B-4FA8-B8B2-02002DC01A29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10005D2D-42BE-41AB-80FE-227B7739EAE9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산악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(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등산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)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 참가신청서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438151</xdr:colOff>
      <xdr:row>0</xdr:row>
      <xdr:rowOff>85724</xdr:rowOff>
    </xdr:from>
    <xdr:to>
      <xdr:col>6</xdr:col>
      <xdr:colOff>723900</xdr:colOff>
      <xdr:row>3</xdr:row>
      <xdr:rowOff>19049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CAD81E91-6304-4254-82E6-8F37A8AB24A0}"/>
            </a:ext>
          </a:extLst>
        </xdr:cNvPr>
        <xdr:cNvSpPr>
          <a:spLocks noChangeArrowheads="1"/>
        </xdr:cNvSpPr>
      </xdr:nvSpPr>
      <xdr:spPr bwMode="auto">
        <a:xfrm>
          <a:off x="1343026" y="85724"/>
          <a:ext cx="35528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바둑 참가신청서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0</xdr:row>
      <xdr:rowOff>142874</xdr:rowOff>
    </xdr:from>
    <xdr:to>
      <xdr:col>8</xdr:col>
      <xdr:colOff>64434</xdr:colOff>
      <xdr:row>3</xdr:row>
      <xdr:rowOff>76199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A9B2BDDF-5124-4F96-93C3-9DBCB5A5B187}"/>
            </a:ext>
          </a:extLst>
        </xdr:cNvPr>
        <xdr:cNvSpPr>
          <a:spLocks noChangeArrowheads="1"/>
        </xdr:cNvSpPr>
      </xdr:nvSpPr>
      <xdr:spPr bwMode="auto">
        <a:xfrm>
          <a:off x="485776" y="142874"/>
          <a:ext cx="5369858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게이트볼 혼성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A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 참가신청서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0</xdr:row>
      <xdr:rowOff>142874</xdr:rowOff>
    </xdr:from>
    <xdr:to>
      <xdr:col>8</xdr:col>
      <xdr:colOff>64434</xdr:colOff>
      <xdr:row>3</xdr:row>
      <xdr:rowOff>76199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3F171CE9-86AB-44B6-A745-F2987245D3BD}"/>
            </a:ext>
          </a:extLst>
        </xdr:cNvPr>
        <xdr:cNvSpPr>
          <a:spLocks noChangeArrowheads="1"/>
        </xdr:cNvSpPr>
      </xdr:nvSpPr>
      <xdr:spPr bwMode="auto">
        <a:xfrm>
          <a:off x="476251" y="142874"/>
          <a:ext cx="5160308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게이트볼 혼성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B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 참가신청서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142876</xdr:colOff>
      <xdr:row>0</xdr:row>
      <xdr:rowOff>142874</xdr:rowOff>
    </xdr:from>
    <xdr:to>
      <xdr:col>8</xdr:col>
      <xdr:colOff>64434</xdr:colOff>
      <xdr:row>3</xdr:row>
      <xdr:rowOff>76199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6287C95C-95BA-4B04-BFF4-15FD73C5817E}"/>
            </a:ext>
          </a:extLst>
        </xdr:cNvPr>
        <xdr:cNvSpPr>
          <a:spLocks noChangeArrowheads="1"/>
        </xdr:cNvSpPr>
      </xdr:nvSpPr>
      <xdr:spPr bwMode="auto">
        <a:xfrm>
          <a:off x="476251" y="142874"/>
          <a:ext cx="5160308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게이트볼 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75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세이상 참가신청서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EE97AB01-4F96-4DD7-AE01-3458939AFDE1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E8989792-B7D0-4F96-B1EE-574B5932E32C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928DF6C4-78B6-47B4-8147-EB870CAC4E01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국학기공 참가신청서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333376</xdr:colOff>
      <xdr:row>0</xdr:row>
      <xdr:rowOff>95250</xdr:rowOff>
    </xdr:from>
    <xdr:to>
      <xdr:col>6</xdr:col>
      <xdr:colOff>885825</xdr:colOff>
      <xdr:row>2</xdr:row>
      <xdr:rowOff>180976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7539BEE8-33F9-4C75-A33A-BA5436DEDF05}"/>
            </a:ext>
          </a:extLst>
        </xdr:cNvPr>
        <xdr:cNvSpPr>
          <a:spLocks noChangeArrowheads="1"/>
        </xdr:cNvSpPr>
      </xdr:nvSpPr>
      <xdr:spPr bwMode="auto">
        <a:xfrm>
          <a:off x="723901" y="95250"/>
          <a:ext cx="4410074" cy="504826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그라운드골프 참가신청서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333376</xdr:colOff>
      <xdr:row>0</xdr:row>
      <xdr:rowOff>95250</xdr:rowOff>
    </xdr:from>
    <xdr:to>
      <xdr:col>6</xdr:col>
      <xdr:colOff>885825</xdr:colOff>
      <xdr:row>2</xdr:row>
      <xdr:rowOff>180976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93FF1B10-F4AB-4C06-A097-C94C503D9F13}"/>
            </a:ext>
          </a:extLst>
        </xdr:cNvPr>
        <xdr:cNvSpPr>
          <a:spLocks noChangeArrowheads="1"/>
        </xdr:cNvSpPr>
      </xdr:nvSpPr>
      <xdr:spPr bwMode="auto">
        <a:xfrm>
          <a:off x="723901" y="95250"/>
          <a:ext cx="4410074" cy="504826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파크골프 참가신청서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333376</xdr:colOff>
      <xdr:row>0</xdr:row>
      <xdr:rowOff>95250</xdr:rowOff>
    </xdr:from>
    <xdr:to>
      <xdr:col>6</xdr:col>
      <xdr:colOff>885825</xdr:colOff>
      <xdr:row>2</xdr:row>
      <xdr:rowOff>180976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2FC55E50-4F89-4735-8ECD-640B8220E5C9}"/>
            </a:ext>
          </a:extLst>
        </xdr:cNvPr>
        <xdr:cNvSpPr>
          <a:spLocks noChangeArrowheads="1"/>
        </xdr:cNvSpPr>
      </xdr:nvSpPr>
      <xdr:spPr bwMode="auto">
        <a:xfrm>
          <a:off x="723901" y="95250"/>
          <a:ext cx="4410074" cy="504826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볼링 참가신청서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1D16521E-0084-4863-949E-0C2AFF39E738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육상 참가신청서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95251</xdr:colOff>
      <xdr:row>0</xdr:row>
      <xdr:rowOff>200024</xdr:rowOff>
    </xdr:from>
    <xdr:to>
      <xdr:col>6</xdr:col>
      <xdr:colOff>1133475</xdr:colOff>
      <xdr:row>3</xdr:row>
      <xdr:rowOff>133349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6D343532-DD2A-4FD8-8151-88EA2FA3C8E1}"/>
            </a:ext>
          </a:extLst>
        </xdr:cNvPr>
        <xdr:cNvSpPr>
          <a:spLocks noChangeArrowheads="1"/>
        </xdr:cNvSpPr>
      </xdr:nvSpPr>
      <xdr:spPr bwMode="auto">
        <a:xfrm>
          <a:off x="1752601" y="200024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축구 참가신청서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1E48857E-ED3A-4D70-98F1-251DE21EBEEA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6153174F-656C-48BD-B60D-E543212C233F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C45AD1F9-B537-4323-BF38-8B454535567B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테니스 참가신청서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1</xdr:row>
      <xdr:rowOff>95249</xdr:rowOff>
    </xdr:from>
    <xdr:to>
      <xdr:col>6</xdr:col>
      <xdr:colOff>1028700</xdr:colOff>
      <xdr:row>4</xdr:row>
      <xdr:rowOff>28574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5C6951C0-8954-4320-B12F-FCDB437CD7FB}"/>
            </a:ext>
          </a:extLst>
        </xdr:cNvPr>
        <xdr:cNvSpPr>
          <a:spLocks noChangeArrowheads="1"/>
        </xdr:cNvSpPr>
      </xdr:nvSpPr>
      <xdr:spPr bwMode="auto">
        <a:xfrm>
          <a:off x="1647826" y="3047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탁구 참가신청서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4AB8B71B-964E-418C-B6C6-0872EBD04713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B2C98DE7-5E0C-4BA0-AAE4-9BDE44C56F51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4" name="_x143445328">
          <a:extLst>
            <a:ext uri="{FF2B5EF4-FFF2-40B4-BE49-F238E27FC236}">
              <a16:creationId xmlns:a16="http://schemas.microsoft.com/office/drawing/2014/main" id="{F520D33B-73DE-41AD-95E0-B6A767204A4D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62902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자전거 참가신청서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02C61F22-FF63-4050-8126-A2CBECEF8DB2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561975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DD64034D-2BC5-49A7-9600-A664BEC06F09}"/>
            </a:ext>
          </a:extLst>
        </xdr:cNvPr>
        <xdr:cNvSpPr>
          <a:spLocks noChangeArrowheads="1"/>
        </xdr:cNvSpPr>
      </xdr:nvSpPr>
      <xdr:spPr bwMode="auto">
        <a:xfrm>
          <a:off x="1466850" y="838199"/>
          <a:ext cx="3810000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궁도 참가신청서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209549</xdr:rowOff>
    </xdr:from>
    <xdr:to>
      <xdr:col>6</xdr:col>
      <xdr:colOff>1028700</xdr:colOff>
      <xdr:row>3</xdr:row>
      <xdr:rowOff>142874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FCD68D53-7225-40A3-91A1-7D18ACFA407D}"/>
            </a:ext>
          </a:extLst>
        </xdr:cNvPr>
        <xdr:cNvSpPr>
          <a:spLocks noChangeArrowheads="1"/>
        </xdr:cNvSpPr>
      </xdr:nvSpPr>
      <xdr:spPr bwMode="auto">
        <a:xfrm>
          <a:off x="1647826" y="838199"/>
          <a:ext cx="35337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경기종목 참가신청서</a:t>
          </a:r>
        </a:p>
      </xdr:txBody>
    </xdr:sp>
    <xdr:clientData/>
  </xdr:twoCellAnchor>
  <xdr:twoCellAnchor>
    <xdr:from>
      <xdr:col>2</xdr:col>
      <xdr:colOff>104776</xdr:colOff>
      <xdr:row>0</xdr:row>
      <xdr:rowOff>209549</xdr:rowOff>
    </xdr:from>
    <xdr:to>
      <xdr:col>6</xdr:col>
      <xdr:colOff>1743075</xdr:colOff>
      <xdr:row>3</xdr:row>
      <xdr:rowOff>142874</xdr:rowOff>
    </xdr:to>
    <xdr:sp macro="" textlink="">
      <xdr:nvSpPr>
        <xdr:cNvPr id="3" name="_x143445328">
          <a:extLst>
            <a:ext uri="{FF2B5EF4-FFF2-40B4-BE49-F238E27FC236}">
              <a16:creationId xmlns:a16="http://schemas.microsoft.com/office/drawing/2014/main" id="{48AE9C37-6D9B-486F-918E-BE3628D7F168}"/>
            </a:ext>
          </a:extLst>
        </xdr:cNvPr>
        <xdr:cNvSpPr>
          <a:spLocks noChangeArrowheads="1"/>
        </xdr:cNvSpPr>
      </xdr:nvSpPr>
      <xdr:spPr bwMode="auto">
        <a:xfrm>
          <a:off x="1009651" y="838199"/>
          <a:ext cx="4981574" cy="561975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체조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(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생활체조</a:t>
          </a:r>
          <a:r>
            <a:rPr lang="en-US" altLang="ko-KR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)</a:t>
          </a: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 참가신청서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742951</xdr:colOff>
      <xdr:row>0</xdr:row>
      <xdr:rowOff>133350</xdr:rowOff>
    </xdr:from>
    <xdr:to>
      <xdr:col>6</xdr:col>
      <xdr:colOff>1028700</xdr:colOff>
      <xdr:row>3</xdr:row>
      <xdr:rowOff>57149</xdr:rowOff>
    </xdr:to>
    <xdr:sp macro="" textlink="">
      <xdr:nvSpPr>
        <xdr:cNvPr id="2" name="_x143445328">
          <a:extLst>
            <a:ext uri="{FF2B5EF4-FFF2-40B4-BE49-F238E27FC236}">
              <a16:creationId xmlns:a16="http://schemas.microsoft.com/office/drawing/2014/main" id="{AA5566A7-6C57-4765-9F63-B55F47A506F9}"/>
            </a:ext>
          </a:extLst>
        </xdr:cNvPr>
        <xdr:cNvSpPr>
          <a:spLocks noChangeArrowheads="1"/>
        </xdr:cNvSpPr>
      </xdr:nvSpPr>
      <xdr:spPr bwMode="auto">
        <a:xfrm>
          <a:off x="1647826" y="133350"/>
          <a:ext cx="3629024" cy="561974"/>
        </a:xfrm>
        <a:prstGeom prst="roundRect">
          <a:avLst>
            <a:gd name="adj" fmla="val 20000"/>
          </a:avLst>
        </a:prstGeom>
        <a:solidFill>
          <a:srgbClr val="FFFFFF"/>
        </a:solidFill>
        <a:ln w="35941" cmpd="dbl">
          <a:solidFill>
            <a:srgbClr val="000000"/>
          </a:solidFill>
          <a:round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ko-KR" altLang="en-US" sz="2600" b="0" i="0" u="none" strike="noStrike" baseline="0">
              <a:solidFill>
                <a:srgbClr val="000000"/>
              </a:solidFill>
              <a:latin typeface="HY헤드라인M"/>
              <a:ea typeface="HY헤드라인M"/>
            </a:rPr>
            <a:t>배드민턴 참가신청서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31"/>
  <sheetViews>
    <sheetView view="pageBreakPreview" zoomScale="85" zoomScaleNormal="85" zoomScaleSheetLayoutView="85" workbookViewId="0">
      <selection activeCell="A2" sqref="A2:J2"/>
    </sheetView>
  </sheetViews>
  <sheetFormatPr defaultRowHeight="16.5"/>
  <cols>
    <col min="1" max="1" width="12.125" customWidth="1"/>
    <col min="2" max="2" width="18.875" customWidth="1"/>
    <col min="3" max="9" width="6.75" customWidth="1"/>
    <col min="10" max="10" width="10.5" customWidth="1"/>
  </cols>
  <sheetData>
    <row r="2" spans="1:12" ht="37.5" customHeight="1">
      <c r="A2" s="133" t="s">
        <v>93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2" ht="25.5">
      <c r="A3" s="65" t="s">
        <v>63</v>
      </c>
      <c r="B3" s="9"/>
      <c r="C3" s="9"/>
      <c r="D3" s="9"/>
      <c r="E3" s="9"/>
      <c r="F3" s="9"/>
      <c r="G3" s="9"/>
      <c r="H3" s="9"/>
      <c r="I3" s="9"/>
      <c r="J3" s="10"/>
      <c r="K3" s="9"/>
    </row>
    <row r="4" spans="1:12" ht="9.75" customHeight="1" thickBot="1">
      <c r="B4" s="9"/>
      <c r="C4" s="9"/>
      <c r="D4" s="9"/>
      <c r="E4" s="9"/>
      <c r="F4" s="9"/>
      <c r="G4" s="9"/>
      <c r="H4" s="9"/>
      <c r="I4" s="9"/>
      <c r="J4" s="10"/>
      <c r="K4" s="9"/>
    </row>
    <row r="5" spans="1:12" ht="30.75" customHeight="1">
      <c r="A5" s="131" t="s">
        <v>8</v>
      </c>
      <c r="B5" s="129" t="s">
        <v>9</v>
      </c>
      <c r="C5" s="131" t="s">
        <v>13</v>
      </c>
      <c r="D5" s="126" t="s">
        <v>11</v>
      </c>
      <c r="E5" s="127"/>
      <c r="F5" s="128"/>
      <c r="G5" s="126" t="s">
        <v>14</v>
      </c>
      <c r="H5" s="127"/>
      <c r="I5" s="128"/>
      <c r="J5" s="66" t="s">
        <v>12</v>
      </c>
      <c r="K5" s="8"/>
      <c r="L5" s="8"/>
    </row>
    <row r="6" spans="1:12" ht="30.75" customHeight="1">
      <c r="A6" s="132"/>
      <c r="B6" s="130"/>
      <c r="C6" s="132"/>
      <c r="D6" s="67" t="s">
        <v>10</v>
      </c>
      <c r="E6" s="67" t="s">
        <v>33</v>
      </c>
      <c r="F6" s="67" t="s">
        <v>34</v>
      </c>
      <c r="G6" s="67" t="s">
        <v>10</v>
      </c>
      <c r="H6" s="67" t="s">
        <v>33</v>
      </c>
      <c r="I6" s="67" t="s">
        <v>34</v>
      </c>
      <c r="J6" s="68"/>
      <c r="K6" s="8"/>
      <c r="L6" s="8"/>
    </row>
    <row r="7" spans="1:12" ht="30.75" customHeight="1" thickBot="1">
      <c r="A7" s="69" t="s">
        <v>13</v>
      </c>
      <c r="B7" s="70"/>
      <c r="C7" s="71">
        <f>SUM(C8:C23)</f>
        <v>4</v>
      </c>
      <c r="D7" s="71">
        <f t="shared" ref="D7:I7" si="0">SUM(D8:D23)</f>
        <v>0</v>
      </c>
      <c r="E7" s="71">
        <f t="shared" si="0"/>
        <v>0</v>
      </c>
      <c r="F7" s="71">
        <f t="shared" si="0"/>
        <v>0</v>
      </c>
      <c r="G7" s="71">
        <f t="shared" si="0"/>
        <v>4</v>
      </c>
      <c r="H7" s="71">
        <f t="shared" si="0"/>
        <v>3</v>
      </c>
      <c r="I7" s="71">
        <f t="shared" si="0"/>
        <v>1</v>
      </c>
      <c r="J7" s="70"/>
      <c r="K7" s="7"/>
      <c r="L7" s="7"/>
    </row>
    <row r="8" spans="1:12" ht="30" customHeight="1" thickTop="1">
      <c r="A8" s="134" t="s">
        <v>23</v>
      </c>
      <c r="B8" s="72" t="s">
        <v>15</v>
      </c>
      <c r="C8" s="76">
        <f>SUM(D8,G8)</f>
        <v>0</v>
      </c>
      <c r="D8" s="77">
        <f>SUM(E8:F8)</f>
        <v>0</v>
      </c>
      <c r="E8" s="90"/>
      <c r="F8" s="90"/>
      <c r="G8" s="77">
        <f>SUM(H8:I8)</f>
        <v>0</v>
      </c>
      <c r="H8" s="85"/>
      <c r="I8" s="85"/>
      <c r="J8" s="78"/>
      <c r="K8" s="7"/>
      <c r="L8" s="7"/>
    </row>
    <row r="9" spans="1:12" ht="30" customHeight="1">
      <c r="A9" s="135"/>
      <c r="B9" s="73" t="s">
        <v>38</v>
      </c>
      <c r="C9" s="79">
        <f>SUM(D9,G9)</f>
        <v>1</v>
      </c>
      <c r="D9" s="77">
        <f t="shared" ref="D9:D21" si="1">SUM(E9:F9)</f>
        <v>0</v>
      </c>
      <c r="E9" s="91"/>
      <c r="F9" s="91"/>
      <c r="G9" s="77">
        <f t="shared" ref="G9:G21" si="2">SUM(H9:I9)</f>
        <v>1</v>
      </c>
      <c r="H9" s="84">
        <f>COUNTIF(육상!B10:B29,"남")</f>
        <v>0</v>
      </c>
      <c r="I9" s="84">
        <f>COUNTIF(육상!B10:B29,"여")</f>
        <v>1</v>
      </c>
      <c r="J9" s="80"/>
      <c r="K9" s="7"/>
      <c r="L9" s="7"/>
    </row>
    <row r="10" spans="1:12" ht="30" customHeight="1">
      <c r="A10" s="135"/>
      <c r="B10" s="73" t="s">
        <v>16</v>
      </c>
      <c r="C10" s="79">
        <f t="shared" ref="C10:C21" si="3">SUM(D10,G10)</f>
        <v>0</v>
      </c>
      <c r="D10" s="77">
        <f t="shared" si="1"/>
        <v>0</v>
      </c>
      <c r="E10" s="91"/>
      <c r="F10" s="91"/>
      <c r="G10" s="77">
        <f t="shared" si="2"/>
        <v>0</v>
      </c>
      <c r="H10" s="86">
        <f>COUNTIF(축구!B11:B30,"남")</f>
        <v>0</v>
      </c>
      <c r="I10" s="86">
        <f>COUNTIF(축구!B11:B30,"여")</f>
        <v>0</v>
      </c>
      <c r="J10" s="80"/>
      <c r="K10" s="7"/>
      <c r="L10" s="7"/>
    </row>
    <row r="11" spans="1:12" ht="30" customHeight="1">
      <c r="A11" s="135"/>
      <c r="B11" s="73" t="s">
        <v>18</v>
      </c>
      <c r="C11" s="79">
        <f t="shared" si="3"/>
        <v>0</v>
      </c>
      <c r="D11" s="77">
        <f t="shared" si="1"/>
        <v>0</v>
      </c>
      <c r="E11" s="91"/>
      <c r="F11" s="91"/>
      <c r="G11" s="77">
        <f t="shared" si="2"/>
        <v>0</v>
      </c>
      <c r="H11" s="86">
        <f>COUNTIF(테니스!B10:B29,"남")</f>
        <v>0</v>
      </c>
      <c r="I11" s="86">
        <f>COUNTIF(테니스!B10:B29,"여")</f>
        <v>0</v>
      </c>
      <c r="J11" s="80"/>
      <c r="K11" s="7"/>
      <c r="L11" s="7"/>
    </row>
    <row r="12" spans="1:12" ht="30" customHeight="1">
      <c r="A12" s="135"/>
      <c r="B12" s="73" t="s">
        <v>39</v>
      </c>
      <c r="C12" s="79">
        <f t="shared" si="3"/>
        <v>0</v>
      </c>
      <c r="D12" s="77">
        <f t="shared" si="1"/>
        <v>0</v>
      </c>
      <c r="E12" s="91"/>
      <c r="F12" s="91"/>
      <c r="G12" s="77">
        <f t="shared" si="2"/>
        <v>0</v>
      </c>
      <c r="H12" s="86">
        <f>COUNTIF(탁구!B11:B30,"남")</f>
        <v>0</v>
      </c>
      <c r="I12" s="86">
        <f>COUNTIF(탁구!B11:B30,"여")</f>
        <v>0</v>
      </c>
      <c r="J12" s="80"/>
      <c r="K12" s="37"/>
      <c r="L12" s="37"/>
    </row>
    <row r="13" spans="1:12" ht="30" customHeight="1">
      <c r="A13" s="135"/>
      <c r="B13" s="73" t="s">
        <v>21</v>
      </c>
      <c r="C13" s="79">
        <f t="shared" si="3"/>
        <v>0</v>
      </c>
      <c r="D13" s="77">
        <f t="shared" si="1"/>
        <v>0</v>
      </c>
      <c r="E13" s="91"/>
      <c r="F13" s="91"/>
      <c r="G13" s="77">
        <f t="shared" si="2"/>
        <v>0</v>
      </c>
      <c r="H13" s="86">
        <f>COUNTIF(자전거!B10:B29,"남")</f>
        <v>0</v>
      </c>
      <c r="I13" s="86">
        <f>COUNTIF(자전거!B10:B29,"여")</f>
        <v>0</v>
      </c>
      <c r="J13" s="80"/>
      <c r="K13" s="7"/>
      <c r="L13" s="7"/>
    </row>
    <row r="14" spans="1:12" ht="30" customHeight="1">
      <c r="A14" s="135"/>
      <c r="B14" s="73" t="s">
        <v>17</v>
      </c>
      <c r="C14" s="79">
        <f t="shared" si="3"/>
        <v>0</v>
      </c>
      <c r="D14" s="77">
        <f t="shared" si="1"/>
        <v>0</v>
      </c>
      <c r="E14" s="91"/>
      <c r="F14" s="91"/>
      <c r="G14" s="77">
        <f t="shared" si="2"/>
        <v>0</v>
      </c>
      <c r="H14" s="86">
        <f>COUNTIF(궁도!B10:B29,"남")</f>
        <v>0</v>
      </c>
      <c r="I14" s="86">
        <f>COUNTIF(궁도!B10:B29,"여")</f>
        <v>0</v>
      </c>
      <c r="J14" s="80"/>
      <c r="K14" s="7"/>
      <c r="L14" s="7"/>
    </row>
    <row r="15" spans="1:12" ht="30" customHeight="1">
      <c r="A15" s="135"/>
      <c r="B15" s="74" t="s">
        <v>59</v>
      </c>
      <c r="C15" s="79">
        <f t="shared" si="3"/>
        <v>0</v>
      </c>
      <c r="D15" s="77">
        <f t="shared" si="1"/>
        <v>0</v>
      </c>
      <c r="E15" s="91"/>
      <c r="F15" s="91"/>
      <c r="G15" s="77">
        <f t="shared" si="2"/>
        <v>0</v>
      </c>
      <c r="H15" s="86">
        <f>COUNTIF('체조(생활체조)'!B10:B29,"남")</f>
        <v>0</v>
      </c>
      <c r="I15" s="86">
        <f>COUNTIF('체조(생활체조)'!B10:B29,"여")</f>
        <v>0</v>
      </c>
      <c r="J15" s="80"/>
      <c r="K15" s="7"/>
      <c r="L15" s="7"/>
    </row>
    <row r="16" spans="1:12" ht="30" customHeight="1">
      <c r="A16" s="135"/>
      <c r="B16" s="73" t="s">
        <v>20</v>
      </c>
      <c r="C16" s="79">
        <f t="shared" si="3"/>
        <v>0</v>
      </c>
      <c r="D16" s="77">
        <f t="shared" si="1"/>
        <v>0</v>
      </c>
      <c r="E16" s="91"/>
      <c r="F16" s="91"/>
      <c r="G16" s="77">
        <f t="shared" si="2"/>
        <v>0</v>
      </c>
      <c r="H16" s="86">
        <f>COUNTIF(배드민턴!B10:B29,"남")</f>
        <v>0</v>
      </c>
      <c r="I16" s="86">
        <f>COUNTIF(배드민턴!B10:B29,"여")</f>
        <v>0</v>
      </c>
      <c r="J16" s="80"/>
      <c r="K16" s="7"/>
      <c r="L16" s="7"/>
    </row>
    <row r="17" spans="1:12" ht="30" customHeight="1">
      <c r="A17" s="135"/>
      <c r="B17" s="73" t="s">
        <v>40</v>
      </c>
      <c r="C17" s="79">
        <f t="shared" si="3"/>
        <v>0</v>
      </c>
      <c r="D17" s="77">
        <f t="shared" si="1"/>
        <v>0</v>
      </c>
      <c r="E17" s="91"/>
      <c r="F17" s="91"/>
      <c r="G17" s="77">
        <f t="shared" si="2"/>
        <v>0</v>
      </c>
      <c r="H17" s="86">
        <f>COUNTIF('(산악)등산'!B10:B29,"남")</f>
        <v>0</v>
      </c>
      <c r="I17" s="86">
        <f>COUNTIF('(산악)등산'!B10:B29,"여")</f>
        <v>0</v>
      </c>
      <c r="J17" s="80"/>
      <c r="K17" s="7"/>
      <c r="L17" s="7"/>
    </row>
    <row r="18" spans="1:12" ht="30" customHeight="1">
      <c r="A18" s="135"/>
      <c r="B18" s="73" t="s">
        <v>37</v>
      </c>
      <c r="C18" s="79">
        <f t="shared" si="3"/>
        <v>0</v>
      </c>
      <c r="D18" s="77">
        <f t="shared" si="1"/>
        <v>0</v>
      </c>
      <c r="E18" s="91"/>
      <c r="F18" s="91"/>
      <c r="G18" s="77">
        <f t="shared" si="2"/>
        <v>0</v>
      </c>
      <c r="H18" s="86">
        <f>COUNTIF(바둑!B10:B29,"남")</f>
        <v>0</v>
      </c>
      <c r="I18" s="86">
        <f>COUNTIF(바둑!B10:C29,"여")</f>
        <v>0</v>
      </c>
      <c r="J18" s="80"/>
      <c r="K18" s="7"/>
      <c r="L18" s="7"/>
    </row>
    <row r="19" spans="1:12" ht="30" customHeight="1">
      <c r="A19" s="135"/>
      <c r="B19" s="73" t="s">
        <v>19</v>
      </c>
      <c r="C19" s="79">
        <f t="shared" si="3"/>
        <v>0</v>
      </c>
      <c r="D19" s="77">
        <f t="shared" si="1"/>
        <v>0</v>
      </c>
      <c r="E19" s="91"/>
      <c r="F19" s="91"/>
      <c r="G19" s="77">
        <f t="shared" si="2"/>
        <v>0</v>
      </c>
      <c r="H19" s="86">
        <f>COUNTIF('게이트볼(혼성A)'!C11:C17,"남")+COUNTIF('게이트볼(혼성B)'!C11:C17,"남")+COUNTIF('게이트볼(75세이상)'!C11:C17,"남")</f>
        <v>0</v>
      </c>
      <c r="I19" s="86">
        <f>COUNTIF('게이트볼(혼성A)'!C11:C17,"여")+COUNTIF('게이트볼(혼성B)'!C11:C17,"여")+COUNTIF('게이트볼(75세이상)'!C11:C17,"여")</f>
        <v>0</v>
      </c>
      <c r="J19" s="80"/>
      <c r="K19" s="7"/>
      <c r="L19" s="7"/>
    </row>
    <row r="20" spans="1:12" ht="30" customHeight="1">
      <c r="A20" s="135"/>
      <c r="B20" s="75" t="s">
        <v>22</v>
      </c>
      <c r="C20" s="81">
        <f>SUM(D20,G20)</f>
        <v>0</v>
      </c>
      <c r="D20" s="82">
        <f>SUM(E20:F20)</f>
        <v>0</v>
      </c>
      <c r="E20" s="91"/>
      <c r="F20" s="91"/>
      <c r="G20" s="82">
        <f>SUM(H20:I20)</f>
        <v>0</v>
      </c>
      <c r="H20" s="87">
        <f>COUNTIF(국학기공!B10:B29,"남")</f>
        <v>0</v>
      </c>
      <c r="I20" s="87">
        <f>COUNTIF(국학기공!B10:B29,"여")</f>
        <v>0</v>
      </c>
      <c r="J20" s="83"/>
      <c r="K20" s="45"/>
      <c r="L20" s="45"/>
    </row>
    <row r="21" spans="1:12" ht="30" customHeight="1">
      <c r="A21" s="135"/>
      <c r="B21" s="89" t="s">
        <v>35</v>
      </c>
      <c r="C21" s="79">
        <f t="shared" si="3"/>
        <v>1</v>
      </c>
      <c r="D21" s="82">
        <f t="shared" si="1"/>
        <v>0</v>
      </c>
      <c r="E21" s="91"/>
      <c r="F21" s="91"/>
      <c r="G21" s="82">
        <f t="shared" si="2"/>
        <v>1</v>
      </c>
      <c r="H21" s="86">
        <f>COUNTIF(그라운드골프!B10:B29,"남")</f>
        <v>1</v>
      </c>
      <c r="I21" s="86">
        <f>COUNTIF(그라운드골프!B10:B29,"여")</f>
        <v>0</v>
      </c>
      <c r="J21" s="80"/>
      <c r="K21" s="7"/>
      <c r="L21" s="7"/>
    </row>
    <row r="22" spans="1:12" ht="30" customHeight="1">
      <c r="A22" s="135"/>
      <c r="B22" s="112" t="s">
        <v>68</v>
      </c>
      <c r="C22" s="79">
        <f>SUM(D22,G22)</f>
        <v>1</v>
      </c>
      <c r="D22" s="82">
        <f>SUM(E22:F22)</f>
        <v>0</v>
      </c>
      <c r="E22" s="91"/>
      <c r="F22" s="91"/>
      <c r="G22" s="82">
        <f>SUM(H22:I22)</f>
        <v>1</v>
      </c>
      <c r="H22" s="86">
        <f>COUNTIF(그라운드골프!B11:B30,"남")</f>
        <v>1</v>
      </c>
      <c r="I22" s="86">
        <f>COUNTIF(그라운드골프!B11:B30,"여")</f>
        <v>0</v>
      </c>
      <c r="J22" s="106"/>
      <c r="K22" s="105"/>
      <c r="L22" s="105"/>
    </row>
    <row r="23" spans="1:12" ht="27.75" customHeight="1" thickBot="1">
      <c r="A23" s="136"/>
      <c r="B23" s="113" t="s">
        <v>86</v>
      </c>
      <c r="C23" s="107">
        <f>SUM(D23,G23)</f>
        <v>1</v>
      </c>
      <c r="D23" s="108">
        <f>SUM(E23:F23)</f>
        <v>0</v>
      </c>
      <c r="E23" s="109"/>
      <c r="F23" s="109"/>
      <c r="G23" s="108">
        <f>SUM(H23:I23)</f>
        <v>1</v>
      </c>
      <c r="H23" s="88">
        <f>COUNTIF(파크골프!B10:B25,"남")</f>
        <v>1</v>
      </c>
      <c r="I23" s="110">
        <f>COUNTIF(파크골프!B10:B25,"여")</f>
        <v>0</v>
      </c>
      <c r="J23" s="111"/>
      <c r="K23" s="7"/>
      <c r="L23" s="7"/>
    </row>
    <row r="24" spans="1:12" ht="21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58"/>
      <c r="L24" s="58"/>
    </row>
    <row r="25" spans="1:12" ht="20.25">
      <c r="A25" s="140" t="s">
        <v>94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1"/>
      <c r="L25" s="11"/>
    </row>
    <row r="26" spans="1:12" ht="12.75" customHeight="1">
      <c r="A26" s="12"/>
      <c r="B26" s="12"/>
      <c r="C26" s="12"/>
      <c r="D26" s="12"/>
      <c r="E26" s="36"/>
      <c r="F26" s="36"/>
      <c r="G26" s="12"/>
      <c r="H26" s="36"/>
      <c r="I26" s="36"/>
      <c r="J26" s="12"/>
      <c r="K26" s="11"/>
      <c r="L26" s="11"/>
    </row>
    <row r="27" spans="1:12" ht="20.25" customHeight="1">
      <c r="A27" s="139" t="s">
        <v>95</v>
      </c>
      <c r="B27" s="139"/>
      <c r="C27" s="139"/>
      <c r="D27" s="139"/>
      <c r="E27" s="139"/>
      <c r="F27" s="139"/>
      <c r="G27" s="139"/>
      <c r="H27" s="139"/>
      <c r="I27" s="139"/>
      <c r="J27" s="139"/>
      <c r="K27" s="7"/>
      <c r="L27" s="7"/>
    </row>
    <row r="28" spans="1:12" ht="7.5" customHeight="1">
      <c r="A28" s="13"/>
      <c r="B28" s="13"/>
      <c r="C28" s="13"/>
      <c r="D28" s="13"/>
      <c r="E28" s="35"/>
      <c r="F28" s="35"/>
      <c r="G28" s="13"/>
      <c r="H28" s="35"/>
      <c r="I28" s="35"/>
      <c r="J28" s="13"/>
      <c r="K28" s="7"/>
      <c r="L28" s="7"/>
    </row>
    <row r="29" spans="1:12" ht="36" customHeight="1">
      <c r="A29" s="141" t="s">
        <v>81</v>
      </c>
      <c r="B29" s="141"/>
      <c r="C29" s="141"/>
      <c r="D29" s="141"/>
      <c r="E29" s="141"/>
      <c r="F29" s="141"/>
      <c r="G29" s="141"/>
      <c r="H29" s="140" t="s">
        <v>83</v>
      </c>
      <c r="I29" s="140"/>
      <c r="J29" s="140"/>
      <c r="K29" s="7"/>
      <c r="L29" s="7"/>
    </row>
    <row r="30" spans="1:12" ht="7.5" customHeight="1">
      <c r="A30" s="13"/>
      <c r="B30" s="13"/>
      <c r="C30" s="13"/>
      <c r="D30" s="13"/>
      <c r="E30" s="35"/>
      <c r="F30" s="35"/>
      <c r="G30" s="13"/>
      <c r="H30" s="35"/>
      <c r="I30" s="35"/>
      <c r="J30" s="13"/>
      <c r="K30" s="7"/>
      <c r="L30" s="7"/>
    </row>
    <row r="31" spans="1:12" ht="25.5">
      <c r="A31" s="138" t="s">
        <v>87</v>
      </c>
      <c r="B31" s="138"/>
      <c r="C31" s="138"/>
      <c r="D31" s="138"/>
      <c r="E31" s="138"/>
      <c r="F31" s="138"/>
      <c r="G31" s="138"/>
      <c r="H31" s="138"/>
      <c r="I31" s="138"/>
      <c r="J31" s="138"/>
      <c r="K31" s="7"/>
      <c r="L31" s="7"/>
    </row>
  </sheetData>
  <mergeCells count="13">
    <mergeCell ref="A8:A23"/>
    <mergeCell ref="A24:J24"/>
    <mergeCell ref="A31:J31"/>
    <mergeCell ref="A27:J27"/>
    <mergeCell ref="A25:J25"/>
    <mergeCell ref="A29:G29"/>
    <mergeCell ref="H29:J29"/>
    <mergeCell ref="G5:I5"/>
    <mergeCell ref="B5:B6"/>
    <mergeCell ref="A5:A6"/>
    <mergeCell ref="C5:C6"/>
    <mergeCell ref="A2:J2"/>
    <mergeCell ref="D5:F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4.5" customWidth="1"/>
    <col min="9" max="9" width="14.75" customWidth="1"/>
  </cols>
  <sheetData>
    <row r="3" spans="1:10" ht="17.25">
      <c r="J3" s="5"/>
    </row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107</v>
      </c>
      <c r="J9" s="5"/>
    </row>
    <row r="10" spans="1:10" ht="24.9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2" t="s">
        <v>56</v>
      </c>
      <c r="I10" s="22"/>
      <c r="J10" s="5"/>
    </row>
    <row r="11" spans="1:10" ht="24.9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5" t="s">
        <v>56</v>
      </c>
      <c r="I11" s="25"/>
      <c r="J11" s="5"/>
    </row>
    <row r="12" spans="1:10" ht="24.9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5" t="s">
        <v>57</v>
      </c>
      <c r="I12" s="25"/>
    </row>
    <row r="13" spans="1:10" ht="24.9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5" t="s">
        <v>57</v>
      </c>
      <c r="I13" s="25"/>
    </row>
    <row r="14" spans="1:10" ht="24.9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5" t="s">
        <v>58</v>
      </c>
      <c r="I14" s="25"/>
    </row>
    <row r="15" spans="1:10" ht="24.9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5" t="s">
        <v>58</v>
      </c>
      <c r="I15" s="25"/>
    </row>
    <row r="16" spans="1:10" ht="24.9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5"/>
      <c r="I16" s="25"/>
    </row>
    <row r="17" spans="1:9" ht="24.9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4.9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4.9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4.9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4.9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4.9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4.9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4.9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4.9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4.9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4.9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4.9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4.9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8.375" customWidth="1"/>
    <col min="9" max="9" width="13.7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105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1"/>
      <c r="I10" s="55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02"/>
      <c r="I11" s="56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02"/>
      <c r="I12" s="56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56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56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56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colBreaks count="1" manualBreakCount="1">
    <brk id="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2.625" customWidth="1"/>
    <col min="6" max="8" width="14.75" customWidth="1"/>
    <col min="9" max="9" width="11.875" customWidth="1"/>
  </cols>
  <sheetData>
    <row r="5" spans="1:9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</row>
    <row r="6" spans="1:9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</row>
    <row r="7" spans="1:9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</row>
    <row r="8" spans="1:9" s="3" customFormat="1" ht="17.25" thickBot="1">
      <c r="A8" s="1"/>
      <c r="B8" s="2"/>
      <c r="C8" s="1"/>
      <c r="D8" s="2"/>
      <c r="E8" s="2"/>
    </row>
    <row r="9" spans="1:9" ht="20.100000000000001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72" t="s">
        <v>7</v>
      </c>
      <c r="G9" s="173"/>
      <c r="H9" s="59" t="s">
        <v>24</v>
      </c>
      <c r="I9" s="59" t="s">
        <v>105</v>
      </c>
    </row>
    <row r="10" spans="1:9" ht="20.100000000000001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1"/>
      <c r="I10" s="55"/>
    </row>
    <row r="11" spans="1:9" ht="20.100000000000001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02"/>
      <c r="I11" s="56"/>
    </row>
    <row r="12" spans="1:9" ht="20.100000000000001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02"/>
      <c r="I12" s="56"/>
    </row>
    <row r="13" spans="1:9" ht="20.100000000000001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56"/>
    </row>
    <row r="14" spans="1:9" ht="20.100000000000001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56"/>
    </row>
    <row r="15" spans="1:9" ht="20.100000000000001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56"/>
    </row>
    <row r="16" spans="1:9" ht="20.100000000000001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56"/>
    </row>
    <row r="17" spans="1:9" ht="20.100000000000001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56"/>
    </row>
    <row r="18" spans="1:9" ht="20.100000000000001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56"/>
    </row>
    <row r="19" spans="1:9" ht="20.100000000000001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56"/>
    </row>
    <row r="20" spans="1:9" ht="20.100000000000001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56"/>
    </row>
    <row r="21" spans="1:9" ht="20.100000000000001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56"/>
    </row>
    <row r="22" spans="1:9" ht="20.100000000000001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0.100000000000001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0.100000000000001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0.100000000000001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0.100000000000001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0.100000000000001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0.100000000000001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0.100000000000001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0.100000000000001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71" t="s">
        <v>94</v>
      </c>
      <c r="B31" s="171"/>
      <c r="C31" s="171"/>
      <c r="D31" s="171"/>
      <c r="E31" s="171"/>
      <c r="F31" s="171"/>
      <c r="G31" s="171"/>
      <c r="H31" s="171"/>
      <c r="I31" s="171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D9:E9"/>
    <mergeCell ref="F9:G9"/>
    <mergeCell ref="A5:I5"/>
    <mergeCell ref="A6:B6"/>
    <mergeCell ref="C6:E6"/>
    <mergeCell ref="G6:I6"/>
    <mergeCell ref="A7:B7"/>
    <mergeCell ref="C7:E7"/>
    <mergeCell ref="G7:I7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A31:I31"/>
    <mergeCell ref="A37:I37"/>
    <mergeCell ref="D27:E27"/>
    <mergeCell ref="F27:G27"/>
    <mergeCell ref="D28:E28"/>
    <mergeCell ref="F28:G28"/>
    <mergeCell ref="D29:E29"/>
    <mergeCell ref="F29:G29"/>
    <mergeCell ref="A35:F35"/>
    <mergeCell ref="A33:I33"/>
  </mergeCells>
  <phoneticPr fontId="10" type="noConversion"/>
  <pageMargins left="0.7" right="0.7" top="0.75" bottom="0.75" header="0.3" footer="0.3"/>
  <pageSetup paperSize="9" scale="82" orientation="portrait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view="pageBreakPreview" zoomScaleNormal="100" zoomScaleSheetLayoutView="100" workbookViewId="0">
      <selection activeCell="E11" sqref="E11:F11"/>
    </sheetView>
  </sheetViews>
  <sheetFormatPr defaultRowHeight="16.5"/>
  <cols>
    <col min="1" max="1" width="4.375" customWidth="1"/>
    <col min="2" max="2" width="6.5" customWidth="1"/>
    <col min="3" max="3" width="6" customWidth="1"/>
    <col min="4" max="4" width="9.125" customWidth="1"/>
    <col min="5" max="5" width="7.625" customWidth="1"/>
    <col min="6" max="6" width="12.125" customWidth="1"/>
    <col min="7" max="7" width="15.75" customWidth="1"/>
    <col min="8" max="8" width="13.875" customWidth="1"/>
    <col min="9" max="9" width="10.5" customWidth="1"/>
    <col min="10" max="10" width="13.25" customWidth="1"/>
  </cols>
  <sheetData>
    <row r="4" spans="1:10" ht="17.25">
      <c r="J4" s="5"/>
    </row>
    <row r="5" spans="1:10" ht="21" thickBot="1">
      <c r="B5" s="193" t="s">
        <v>80</v>
      </c>
      <c r="C5" s="193"/>
      <c r="D5" s="193"/>
      <c r="E5" s="193"/>
      <c r="F5" s="193"/>
      <c r="G5" s="193"/>
      <c r="H5" s="193"/>
      <c r="I5" s="193"/>
      <c r="J5" s="5"/>
    </row>
    <row r="6" spans="1:10" ht="25.5" customHeight="1">
      <c r="A6" s="174" t="s">
        <v>71</v>
      </c>
      <c r="B6" s="175"/>
      <c r="C6" s="176"/>
      <c r="D6" s="147"/>
      <c r="E6" s="148"/>
      <c r="F6" s="148"/>
      <c r="G6" s="148"/>
      <c r="H6" s="148"/>
      <c r="I6" s="192"/>
      <c r="J6" s="5"/>
    </row>
    <row r="7" spans="1:10" ht="24" customHeight="1">
      <c r="A7" s="177" t="s">
        <v>72</v>
      </c>
      <c r="B7" s="178"/>
      <c r="C7" s="179"/>
      <c r="D7" s="183"/>
      <c r="E7" s="184"/>
      <c r="F7" s="185"/>
      <c r="G7" s="100" t="s">
        <v>73</v>
      </c>
      <c r="H7" s="186"/>
      <c r="I7" s="187"/>
      <c r="J7" s="5"/>
    </row>
    <row r="8" spans="1:10" ht="24" customHeight="1" thickBot="1">
      <c r="A8" s="180"/>
      <c r="B8" s="181"/>
      <c r="C8" s="182"/>
      <c r="D8" s="154"/>
      <c r="E8" s="155"/>
      <c r="F8" s="156"/>
      <c r="G8" s="101" t="s">
        <v>74</v>
      </c>
      <c r="H8" s="157"/>
      <c r="I8" s="158"/>
      <c r="J8" s="5"/>
    </row>
    <row r="9" spans="1:10" s="3" customFormat="1" ht="29.25" customHeight="1" thickBot="1">
      <c r="B9" s="1"/>
      <c r="C9" s="2"/>
      <c r="D9" s="1"/>
      <c r="E9" s="2"/>
      <c r="F9" s="2"/>
      <c r="J9" s="6"/>
    </row>
    <row r="10" spans="1:10" ht="39.950000000000003" customHeight="1" thickBot="1">
      <c r="A10" s="17" t="s">
        <v>85</v>
      </c>
      <c r="B10" s="93" t="s">
        <v>79</v>
      </c>
      <c r="C10" s="18" t="s">
        <v>4</v>
      </c>
      <c r="D10" s="18" t="s">
        <v>5</v>
      </c>
      <c r="E10" s="159" t="s">
        <v>77</v>
      </c>
      <c r="F10" s="160"/>
      <c r="G10" s="60" t="s">
        <v>74</v>
      </c>
      <c r="H10" s="60" t="s">
        <v>78</v>
      </c>
      <c r="I10" s="212" t="s">
        <v>24</v>
      </c>
      <c r="J10" s="213" t="s">
        <v>108</v>
      </c>
    </row>
    <row r="11" spans="1:10" ht="39.950000000000003" customHeight="1" thickTop="1">
      <c r="A11" s="94">
        <v>1</v>
      </c>
      <c r="B11" s="96" t="s">
        <v>76</v>
      </c>
      <c r="C11" s="21" t="e">
        <f>IF(MOD(MID(E11,8,1),2)=1,"남","여")</f>
        <v>#VALUE!</v>
      </c>
      <c r="D11" s="31"/>
      <c r="E11" s="204" t="s">
        <v>106</v>
      </c>
      <c r="F11" s="205"/>
      <c r="G11" s="31"/>
      <c r="H11" s="31"/>
      <c r="I11" s="210"/>
      <c r="J11" s="211"/>
    </row>
    <row r="12" spans="1:10" ht="39.950000000000003" customHeight="1">
      <c r="A12" s="95">
        <v>2</v>
      </c>
      <c r="B12" s="97" t="s">
        <v>75</v>
      </c>
      <c r="C12" s="24" t="e">
        <f t="shared" ref="C12:C17" si="0">IF(MOD(MID(E12,8,1),2)=1,"남","여")</f>
        <v>#VALUE!</v>
      </c>
      <c r="D12" s="32"/>
      <c r="E12" s="188"/>
      <c r="F12" s="189"/>
      <c r="G12" s="32"/>
      <c r="H12" s="32"/>
      <c r="I12" s="207"/>
      <c r="J12" s="209"/>
    </row>
    <row r="13" spans="1:10" ht="39.950000000000003" customHeight="1">
      <c r="A13" s="95">
        <v>3</v>
      </c>
      <c r="B13" s="97" t="s">
        <v>75</v>
      </c>
      <c r="C13" s="24" t="e">
        <f t="shared" si="0"/>
        <v>#VALUE!</v>
      </c>
      <c r="D13" s="32"/>
      <c r="E13" s="188"/>
      <c r="F13" s="189"/>
      <c r="G13" s="32"/>
      <c r="H13" s="32"/>
      <c r="I13" s="207"/>
      <c r="J13" s="46"/>
    </row>
    <row r="14" spans="1:10" ht="39.950000000000003" customHeight="1">
      <c r="A14" s="95">
        <v>4</v>
      </c>
      <c r="B14" s="97" t="s">
        <v>75</v>
      </c>
      <c r="C14" s="24" t="e">
        <f t="shared" si="0"/>
        <v>#VALUE!</v>
      </c>
      <c r="D14" s="32"/>
      <c r="E14" s="188"/>
      <c r="F14" s="189"/>
      <c r="G14" s="32"/>
      <c r="H14" s="32"/>
      <c r="I14" s="207"/>
      <c r="J14" s="46"/>
    </row>
    <row r="15" spans="1:10" ht="39.950000000000003" customHeight="1">
      <c r="A15" s="95">
        <v>5</v>
      </c>
      <c r="B15" s="97" t="s">
        <v>75</v>
      </c>
      <c r="C15" s="24" t="e">
        <f t="shared" si="0"/>
        <v>#VALUE!</v>
      </c>
      <c r="D15" s="32"/>
      <c r="E15" s="188"/>
      <c r="F15" s="189"/>
      <c r="G15" s="32"/>
      <c r="H15" s="32"/>
      <c r="I15" s="207"/>
      <c r="J15" s="46"/>
    </row>
    <row r="16" spans="1:10" ht="39.950000000000003" customHeight="1">
      <c r="A16" s="95">
        <v>6</v>
      </c>
      <c r="B16" s="97" t="s">
        <v>75</v>
      </c>
      <c r="C16" s="24" t="e">
        <f t="shared" si="0"/>
        <v>#VALUE!</v>
      </c>
      <c r="D16" s="32"/>
      <c r="E16" s="188"/>
      <c r="F16" s="189"/>
      <c r="G16" s="32"/>
      <c r="H16" s="32"/>
      <c r="I16" s="207"/>
      <c r="J16" s="46"/>
    </row>
    <row r="17" spans="1:10" ht="39.950000000000003" customHeight="1" thickBot="1">
      <c r="A17" s="98">
        <v>7</v>
      </c>
      <c r="B17" s="99" t="s">
        <v>75</v>
      </c>
      <c r="C17" s="27" t="e">
        <f t="shared" si="0"/>
        <v>#VALUE!</v>
      </c>
      <c r="D17" s="33"/>
      <c r="E17" s="190"/>
      <c r="F17" s="191"/>
      <c r="G17" s="33"/>
      <c r="H17" s="33"/>
      <c r="I17" s="208"/>
      <c r="J17" s="46"/>
    </row>
    <row r="18" spans="1:10" ht="27" customHeight="1">
      <c r="B18" s="4"/>
      <c r="C18" s="4"/>
      <c r="D18" s="4"/>
      <c r="E18" s="14"/>
      <c r="F18" s="15"/>
      <c r="G18" s="16"/>
      <c r="H18" s="15"/>
      <c r="I18" s="34"/>
    </row>
    <row r="19" spans="1:10" ht="23.25" customHeight="1">
      <c r="A19" s="171" t="s">
        <v>94</v>
      </c>
      <c r="B19" s="171"/>
      <c r="C19" s="171"/>
      <c r="D19" s="171"/>
      <c r="E19" s="171"/>
      <c r="F19" s="171"/>
      <c r="G19" s="171"/>
      <c r="H19" s="171"/>
      <c r="I19" s="171"/>
    </row>
    <row r="20" spans="1:10" ht="12.75" customHeight="1">
      <c r="B20" s="104"/>
      <c r="C20" s="104"/>
      <c r="D20" s="104"/>
      <c r="E20" s="104"/>
      <c r="F20" s="104"/>
      <c r="G20" s="104"/>
      <c r="H20" s="15"/>
      <c r="I20" s="34"/>
    </row>
    <row r="21" spans="1:10" ht="23.25" customHeight="1">
      <c r="B21" s="139" t="s">
        <v>95</v>
      </c>
      <c r="C21" s="139"/>
      <c r="D21" s="139"/>
      <c r="E21" s="139"/>
      <c r="F21" s="139"/>
      <c r="G21" s="139"/>
      <c r="H21" s="139"/>
      <c r="I21" s="139"/>
    </row>
    <row r="22" spans="1:10" ht="15" customHeight="1">
      <c r="B22" s="44"/>
      <c r="C22" s="44"/>
      <c r="D22" s="44"/>
      <c r="E22" s="44"/>
      <c r="F22" s="44"/>
      <c r="G22" s="44"/>
    </row>
    <row r="23" spans="1:10" ht="25.5" customHeight="1">
      <c r="B23" s="141" t="s">
        <v>84</v>
      </c>
      <c r="C23" s="141"/>
      <c r="D23" s="141"/>
      <c r="E23" s="141"/>
      <c r="F23" s="141"/>
      <c r="G23" s="141"/>
      <c r="H23" s="103" t="s">
        <v>82</v>
      </c>
      <c r="I23" s="102"/>
    </row>
    <row r="24" spans="1:10" ht="8.25" customHeight="1">
      <c r="B24" s="44"/>
      <c r="C24" s="44"/>
      <c r="D24" s="44"/>
      <c r="E24" s="44"/>
      <c r="F24" s="44"/>
      <c r="G24" s="44"/>
    </row>
    <row r="25" spans="1:10" ht="30" customHeight="1">
      <c r="B25" s="138" t="s">
        <v>87</v>
      </c>
      <c r="C25" s="138"/>
      <c r="D25" s="138"/>
      <c r="E25" s="138"/>
      <c r="F25" s="138"/>
      <c r="G25" s="138"/>
      <c r="H25" s="138"/>
      <c r="I25" s="138"/>
    </row>
    <row r="26" spans="1:10" ht="22.5" customHeight="1"/>
    <row r="27" spans="1:10" ht="4.5" customHeight="1"/>
    <row r="28" spans="1:10" ht="44.25" customHeight="1"/>
  </sheetData>
  <mergeCells count="20">
    <mergeCell ref="B5:I5"/>
    <mergeCell ref="D8:F8"/>
    <mergeCell ref="H8:I8"/>
    <mergeCell ref="B23:G23"/>
    <mergeCell ref="E13:F13"/>
    <mergeCell ref="E14:F14"/>
    <mergeCell ref="E15:F15"/>
    <mergeCell ref="E10:F10"/>
    <mergeCell ref="B21:I21"/>
    <mergeCell ref="A19:I19"/>
    <mergeCell ref="B25:I25"/>
    <mergeCell ref="A6:C6"/>
    <mergeCell ref="A7:C8"/>
    <mergeCell ref="D7:F7"/>
    <mergeCell ref="H7:I7"/>
    <mergeCell ref="E16:F16"/>
    <mergeCell ref="E17:F17"/>
    <mergeCell ref="D6:I6"/>
    <mergeCell ref="E11:F11"/>
    <mergeCell ref="E12:F12"/>
  </mergeCells>
  <phoneticPr fontId="4" type="noConversion"/>
  <pageMargins left="0.7" right="0.7" top="0.75" bottom="0.75" header="0.3" footer="0.3"/>
  <pageSetup paperSize="9" scale="8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view="pageBreakPreview" zoomScaleNormal="100" zoomScaleSheetLayoutView="100" workbookViewId="0">
      <selection activeCell="E11" sqref="E11:F11"/>
    </sheetView>
  </sheetViews>
  <sheetFormatPr defaultRowHeight="16.5"/>
  <cols>
    <col min="1" max="1" width="4.375" customWidth="1"/>
    <col min="2" max="2" width="6.5" customWidth="1"/>
    <col min="3" max="3" width="6" customWidth="1"/>
    <col min="4" max="4" width="9.125" customWidth="1"/>
    <col min="5" max="5" width="7.625" customWidth="1"/>
    <col min="6" max="6" width="12.75" customWidth="1"/>
    <col min="7" max="7" width="15.75" customWidth="1"/>
    <col min="8" max="8" width="13.875" customWidth="1"/>
    <col min="9" max="9" width="7.375" customWidth="1"/>
    <col min="10" max="10" width="13.375" customWidth="1"/>
  </cols>
  <sheetData>
    <row r="4" spans="1:10" ht="17.25">
      <c r="J4" s="5"/>
    </row>
    <row r="5" spans="1:10" ht="21" thickBot="1">
      <c r="B5" s="193" t="s">
        <v>80</v>
      </c>
      <c r="C5" s="193"/>
      <c r="D5" s="193"/>
      <c r="E5" s="193"/>
      <c r="F5" s="193"/>
      <c r="G5" s="193"/>
      <c r="H5" s="193"/>
      <c r="I5" s="193"/>
      <c r="J5" s="5"/>
    </row>
    <row r="6" spans="1:10" ht="25.5" customHeight="1">
      <c r="A6" s="174" t="s">
        <v>71</v>
      </c>
      <c r="B6" s="175"/>
      <c r="C6" s="176"/>
      <c r="D6" s="147"/>
      <c r="E6" s="148"/>
      <c r="F6" s="148"/>
      <c r="G6" s="148"/>
      <c r="H6" s="148"/>
      <c r="I6" s="192"/>
      <c r="J6" s="5"/>
    </row>
    <row r="7" spans="1:10" ht="24" customHeight="1">
      <c r="A7" s="177" t="s">
        <v>72</v>
      </c>
      <c r="B7" s="178"/>
      <c r="C7" s="179"/>
      <c r="D7" s="183"/>
      <c r="E7" s="184"/>
      <c r="F7" s="185"/>
      <c r="G7" s="100" t="s">
        <v>73</v>
      </c>
      <c r="H7" s="186"/>
      <c r="I7" s="187"/>
      <c r="J7" s="5"/>
    </row>
    <row r="8" spans="1:10" ht="24" customHeight="1" thickBot="1">
      <c r="A8" s="180"/>
      <c r="B8" s="181"/>
      <c r="C8" s="182"/>
      <c r="D8" s="154"/>
      <c r="E8" s="155"/>
      <c r="F8" s="156"/>
      <c r="G8" s="101" t="s">
        <v>74</v>
      </c>
      <c r="H8" s="157"/>
      <c r="I8" s="158"/>
      <c r="J8" s="5"/>
    </row>
    <row r="9" spans="1:10" s="3" customFormat="1" ht="29.25" customHeight="1" thickBot="1">
      <c r="B9" s="1"/>
      <c r="C9" s="2"/>
      <c r="D9" s="1"/>
      <c r="E9" s="2"/>
      <c r="F9" s="2"/>
      <c r="J9" s="6"/>
    </row>
    <row r="10" spans="1:10" ht="39.950000000000003" customHeight="1" thickBot="1">
      <c r="A10" s="17" t="s">
        <v>85</v>
      </c>
      <c r="B10" s="121" t="s">
        <v>79</v>
      </c>
      <c r="C10" s="18" t="s">
        <v>4</v>
      </c>
      <c r="D10" s="18" t="s">
        <v>5</v>
      </c>
      <c r="E10" s="159" t="s">
        <v>77</v>
      </c>
      <c r="F10" s="160"/>
      <c r="G10" s="60" t="s">
        <v>74</v>
      </c>
      <c r="H10" s="60" t="s">
        <v>78</v>
      </c>
      <c r="I10" s="122" t="s">
        <v>24</v>
      </c>
      <c r="J10" s="49" t="s">
        <v>109</v>
      </c>
    </row>
    <row r="11" spans="1:10" ht="39.950000000000003" customHeight="1" thickTop="1">
      <c r="A11" s="94">
        <v>1</v>
      </c>
      <c r="B11" s="96" t="s">
        <v>76</v>
      </c>
      <c r="C11" s="21" t="e">
        <f>IF(MOD(MID(E11,8,1),2)=1,"남","여")</f>
        <v>#VALUE!</v>
      </c>
      <c r="D11" s="31"/>
      <c r="E11" s="204" t="s">
        <v>106</v>
      </c>
      <c r="F11" s="205"/>
      <c r="G11" s="31"/>
      <c r="H11" s="31"/>
      <c r="I11" s="206"/>
      <c r="J11" s="214"/>
    </row>
    <row r="12" spans="1:10" ht="39.950000000000003" customHeight="1">
      <c r="A12" s="95">
        <v>2</v>
      </c>
      <c r="B12" s="97" t="s">
        <v>75</v>
      </c>
      <c r="C12" s="24" t="e">
        <f t="shared" ref="C12:C17" si="0">IF(MOD(MID(E12,8,1),2)=1,"남","여")</f>
        <v>#VALUE!</v>
      </c>
      <c r="D12" s="32"/>
      <c r="E12" s="188"/>
      <c r="F12" s="189"/>
      <c r="G12" s="32"/>
      <c r="H12" s="32"/>
      <c r="I12" s="207"/>
      <c r="J12" s="214"/>
    </row>
    <row r="13" spans="1:10" ht="39.950000000000003" customHeight="1">
      <c r="A13" s="95">
        <v>3</v>
      </c>
      <c r="B13" s="97" t="s">
        <v>75</v>
      </c>
      <c r="C13" s="24" t="e">
        <f t="shared" si="0"/>
        <v>#VALUE!</v>
      </c>
      <c r="D13" s="32"/>
      <c r="E13" s="188"/>
      <c r="F13" s="189"/>
      <c r="G13" s="32"/>
      <c r="H13" s="32"/>
      <c r="I13" s="207"/>
      <c r="J13" s="51"/>
    </row>
    <row r="14" spans="1:10" ht="39.950000000000003" customHeight="1">
      <c r="A14" s="95">
        <v>4</v>
      </c>
      <c r="B14" s="97" t="s">
        <v>75</v>
      </c>
      <c r="C14" s="24" t="e">
        <f t="shared" si="0"/>
        <v>#VALUE!</v>
      </c>
      <c r="D14" s="32"/>
      <c r="E14" s="188"/>
      <c r="F14" s="189"/>
      <c r="G14" s="32"/>
      <c r="H14" s="32"/>
      <c r="I14" s="207"/>
      <c r="J14" s="51"/>
    </row>
    <row r="15" spans="1:10" ht="39.950000000000003" customHeight="1">
      <c r="A15" s="95">
        <v>5</v>
      </c>
      <c r="B15" s="97" t="s">
        <v>75</v>
      </c>
      <c r="C15" s="24" t="e">
        <f t="shared" si="0"/>
        <v>#VALUE!</v>
      </c>
      <c r="D15" s="32"/>
      <c r="E15" s="188"/>
      <c r="F15" s="189"/>
      <c r="G15" s="32"/>
      <c r="H15" s="32"/>
      <c r="I15" s="207"/>
      <c r="J15" s="51"/>
    </row>
    <row r="16" spans="1:10" ht="39.950000000000003" customHeight="1">
      <c r="A16" s="95">
        <v>6</v>
      </c>
      <c r="B16" s="97" t="s">
        <v>75</v>
      </c>
      <c r="C16" s="24" t="e">
        <f t="shared" si="0"/>
        <v>#VALUE!</v>
      </c>
      <c r="D16" s="32"/>
      <c r="E16" s="188"/>
      <c r="F16" s="189"/>
      <c r="G16" s="32"/>
      <c r="H16" s="32"/>
      <c r="I16" s="207"/>
      <c r="J16" s="51"/>
    </row>
    <row r="17" spans="1:10" ht="39.950000000000003" customHeight="1" thickBot="1">
      <c r="A17" s="98">
        <v>7</v>
      </c>
      <c r="B17" s="99" t="s">
        <v>75</v>
      </c>
      <c r="C17" s="27" t="e">
        <f t="shared" si="0"/>
        <v>#VALUE!</v>
      </c>
      <c r="D17" s="33"/>
      <c r="E17" s="190"/>
      <c r="F17" s="191"/>
      <c r="G17" s="33"/>
      <c r="H17" s="33"/>
      <c r="I17" s="208"/>
      <c r="J17" s="54"/>
    </row>
    <row r="18" spans="1:10" ht="27" customHeight="1">
      <c r="B18" s="4"/>
      <c r="C18" s="4"/>
      <c r="D18" s="4"/>
      <c r="E18" s="14"/>
      <c r="F18" s="15"/>
      <c r="G18" s="16"/>
      <c r="H18" s="15"/>
      <c r="I18" s="34"/>
    </row>
    <row r="19" spans="1:10" ht="23.25" customHeight="1">
      <c r="A19" s="171" t="s">
        <v>94</v>
      </c>
      <c r="B19" s="171"/>
      <c r="C19" s="171"/>
      <c r="D19" s="171"/>
      <c r="E19" s="171"/>
      <c r="F19" s="171"/>
      <c r="G19" s="171"/>
      <c r="H19" s="171"/>
      <c r="I19" s="171"/>
    </row>
    <row r="20" spans="1:10" ht="12.75" customHeight="1">
      <c r="B20" s="104"/>
      <c r="C20" s="104"/>
      <c r="D20" s="104"/>
      <c r="E20" s="104"/>
      <c r="F20" s="104"/>
      <c r="G20" s="104"/>
      <c r="H20" s="15"/>
      <c r="I20" s="34"/>
    </row>
    <row r="21" spans="1:10" ht="23.25" customHeight="1">
      <c r="B21" s="139" t="s">
        <v>95</v>
      </c>
      <c r="C21" s="139"/>
      <c r="D21" s="139"/>
      <c r="E21" s="139"/>
      <c r="F21" s="139"/>
      <c r="G21" s="139"/>
      <c r="H21" s="139"/>
      <c r="I21" s="139"/>
    </row>
    <row r="22" spans="1:10" ht="15" customHeight="1">
      <c r="B22" s="92"/>
      <c r="C22" s="92"/>
      <c r="D22" s="92"/>
      <c r="E22" s="92"/>
      <c r="F22" s="92"/>
      <c r="G22" s="92"/>
    </row>
    <row r="23" spans="1:10" ht="25.5" customHeight="1">
      <c r="B23" s="141" t="s">
        <v>84</v>
      </c>
      <c r="C23" s="141"/>
      <c r="D23" s="141"/>
      <c r="E23" s="141"/>
      <c r="F23" s="141"/>
      <c r="G23" s="141"/>
      <c r="H23" s="103" t="s">
        <v>82</v>
      </c>
      <c r="I23" s="102"/>
    </row>
    <row r="24" spans="1:10" ht="8.25" customHeight="1">
      <c r="B24" s="92"/>
      <c r="C24" s="92"/>
      <c r="D24" s="92"/>
      <c r="E24" s="92"/>
      <c r="F24" s="92"/>
      <c r="G24" s="92"/>
    </row>
    <row r="25" spans="1:10" ht="30" customHeight="1">
      <c r="B25" s="138" t="s">
        <v>87</v>
      </c>
      <c r="C25" s="138"/>
      <c r="D25" s="138"/>
      <c r="E25" s="138"/>
      <c r="F25" s="138"/>
      <c r="G25" s="138"/>
      <c r="H25" s="138"/>
      <c r="I25" s="138"/>
    </row>
    <row r="26" spans="1:10" ht="22.5" customHeight="1"/>
    <row r="27" spans="1:10" ht="4.5" customHeight="1"/>
    <row r="28" spans="1:10" ht="44.25" customHeight="1"/>
  </sheetData>
  <mergeCells count="20">
    <mergeCell ref="E15:F15"/>
    <mergeCell ref="B5:I5"/>
    <mergeCell ref="A6:C6"/>
    <mergeCell ref="A7:C8"/>
    <mergeCell ref="D7:F7"/>
    <mergeCell ref="H7:I7"/>
    <mergeCell ref="D8:F8"/>
    <mergeCell ref="H8:I8"/>
    <mergeCell ref="D6:I6"/>
    <mergeCell ref="E10:F10"/>
    <mergeCell ref="E11:F11"/>
    <mergeCell ref="E12:F12"/>
    <mergeCell ref="E13:F13"/>
    <mergeCell ref="E14:F14"/>
    <mergeCell ref="E16:F16"/>
    <mergeCell ref="E17:F17"/>
    <mergeCell ref="B21:I21"/>
    <mergeCell ref="B25:I25"/>
    <mergeCell ref="B23:G23"/>
    <mergeCell ref="A19:I19"/>
  </mergeCells>
  <phoneticPr fontId="10" type="noConversion"/>
  <pageMargins left="0.7" right="0.7" top="0.75" bottom="0.75" header="0.3" footer="0.3"/>
  <pageSetup paperSize="9" scale="83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8"/>
  <sheetViews>
    <sheetView view="pageBreakPreview" zoomScaleNormal="100" zoomScaleSheetLayoutView="100" workbookViewId="0">
      <selection activeCell="E11" sqref="E11:F11"/>
    </sheetView>
  </sheetViews>
  <sheetFormatPr defaultRowHeight="16.5"/>
  <cols>
    <col min="1" max="1" width="4.375" customWidth="1"/>
    <col min="2" max="2" width="6.5" customWidth="1"/>
    <col min="3" max="3" width="6" customWidth="1"/>
    <col min="4" max="4" width="9.125" customWidth="1"/>
    <col min="5" max="5" width="7.625" customWidth="1"/>
    <col min="6" max="6" width="13.875" customWidth="1"/>
    <col min="7" max="7" width="15.75" customWidth="1"/>
    <col min="8" max="8" width="13.875" customWidth="1"/>
    <col min="9" max="9" width="7.375" customWidth="1"/>
    <col min="10" max="10" width="14.625" customWidth="1"/>
  </cols>
  <sheetData>
    <row r="4" spans="1:10" ht="17.25">
      <c r="J4" s="5"/>
    </row>
    <row r="5" spans="1:10" ht="21" thickBot="1">
      <c r="B5" s="193" t="s">
        <v>80</v>
      </c>
      <c r="C5" s="193"/>
      <c r="D5" s="193"/>
      <c r="E5" s="193"/>
      <c r="F5" s="193"/>
      <c r="G5" s="193"/>
      <c r="H5" s="193"/>
      <c r="I5" s="193"/>
      <c r="J5" s="5"/>
    </row>
    <row r="6" spans="1:10" ht="25.5" customHeight="1">
      <c r="A6" s="174" t="s">
        <v>71</v>
      </c>
      <c r="B6" s="175"/>
      <c r="C6" s="176"/>
      <c r="D6" s="194"/>
      <c r="E6" s="195"/>
      <c r="F6" s="195"/>
      <c r="G6" s="195"/>
      <c r="H6" s="195"/>
      <c r="I6" s="196"/>
      <c r="J6" s="5"/>
    </row>
    <row r="7" spans="1:10" ht="24" customHeight="1">
      <c r="A7" s="177" t="s">
        <v>72</v>
      </c>
      <c r="B7" s="178"/>
      <c r="C7" s="179"/>
      <c r="D7" s="183"/>
      <c r="E7" s="184"/>
      <c r="F7" s="185"/>
      <c r="G7" s="100" t="s">
        <v>73</v>
      </c>
      <c r="H7" s="186"/>
      <c r="I7" s="187"/>
      <c r="J7" s="5"/>
    </row>
    <row r="8" spans="1:10" ht="24" customHeight="1" thickBot="1">
      <c r="A8" s="180"/>
      <c r="B8" s="181"/>
      <c r="C8" s="182"/>
      <c r="D8" s="154"/>
      <c r="E8" s="155"/>
      <c r="F8" s="156"/>
      <c r="G8" s="101" t="s">
        <v>74</v>
      </c>
      <c r="H8" s="157"/>
      <c r="I8" s="158"/>
      <c r="J8" s="5"/>
    </row>
    <row r="9" spans="1:10" s="3" customFormat="1" ht="29.25" customHeight="1" thickBot="1">
      <c r="B9" s="1"/>
      <c r="C9" s="2"/>
      <c r="D9" s="1"/>
      <c r="E9" s="2"/>
      <c r="F9" s="2"/>
      <c r="J9" s="6"/>
    </row>
    <row r="10" spans="1:10" ht="39.950000000000003" customHeight="1" thickBot="1">
      <c r="A10" s="17" t="s">
        <v>85</v>
      </c>
      <c r="B10" s="93" t="s">
        <v>79</v>
      </c>
      <c r="C10" s="18" t="s">
        <v>4</v>
      </c>
      <c r="D10" s="18" t="s">
        <v>5</v>
      </c>
      <c r="E10" s="159" t="s">
        <v>77</v>
      </c>
      <c r="F10" s="160"/>
      <c r="G10" s="60" t="s">
        <v>74</v>
      </c>
      <c r="H10" s="60" t="s">
        <v>78</v>
      </c>
      <c r="I10" s="59" t="s">
        <v>24</v>
      </c>
      <c r="J10" s="215" t="s">
        <v>109</v>
      </c>
    </row>
    <row r="11" spans="1:10" ht="39.950000000000003" customHeight="1" thickTop="1">
      <c r="A11" s="94">
        <v>1</v>
      </c>
      <c r="B11" s="96" t="s">
        <v>76</v>
      </c>
      <c r="C11" s="21" t="e">
        <f>IF(MOD(MID(E11,8,1),2)=1,"남","여")</f>
        <v>#VALUE!</v>
      </c>
      <c r="D11" s="31"/>
      <c r="E11" s="204" t="s">
        <v>106</v>
      </c>
      <c r="F11" s="205"/>
      <c r="G11" s="31"/>
      <c r="H11" s="31"/>
      <c r="I11" s="206"/>
      <c r="J11" s="209"/>
    </row>
    <row r="12" spans="1:10" ht="39.950000000000003" customHeight="1">
      <c r="A12" s="95">
        <v>2</v>
      </c>
      <c r="B12" s="97" t="s">
        <v>75</v>
      </c>
      <c r="C12" s="24" t="e">
        <f t="shared" ref="C12:C17" si="0">IF(MOD(MID(E12,8,1),2)=1,"남","여")</f>
        <v>#VALUE!</v>
      </c>
      <c r="D12" s="32"/>
      <c r="E12" s="188"/>
      <c r="F12" s="189"/>
      <c r="G12" s="32"/>
      <c r="H12" s="32"/>
      <c r="I12" s="207"/>
      <c r="J12" s="209"/>
    </row>
    <row r="13" spans="1:10" ht="39.950000000000003" customHeight="1">
      <c r="A13" s="95">
        <v>3</v>
      </c>
      <c r="B13" s="97" t="s">
        <v>75</v>
      </c>
      <c r="C13" s="24" t="e">
        <f t="shared" si="0"/>
        <v>#VALUE!</v>
      </c>
      <c r="D13" s="32"/>
      <c r="E13" s="188"/>
      <c r="F13" s="189"/>
      <c r="G13" s="32"/>
      <c r="H13" s="32"/>
      <c r="I13" s="207"/>
      <c r="J13" s="46"/>
    </row>
    <row r="14" spans="1:10" ht="39.950000000000003" customHeight="1">
      <c r="A14" s="95">
        <v>4</v>
      </c>
      <c r="B14" s="97" t="s">
        <v>75</v>
      </c>
      <c r="C14" s="24" t="e">
        <f t="shared" si="0"/>
        <v>#VALUE!</v>
      </c>
      <c r="D14" s="32"/>
      <c r="E14" s="188"/>
      <c r="F14" s="189"/>
      <c r="G14" s="32"/>
      <c r="H14" s="32"/>
      <c r="I14" s="207"/>
      <c r="J14" s="46"/>
    </row>
    <row r="15" spans="1:10" ht="39.950000000000003" customHeight="1">
      <c r="A15" s="95">
        <v>5</v>
      </c>
      <c r="B15" s="97" t="s">
        <v>75</v>
      </c>
      <c r="C15" s="24" t="e">
        <f t="shared" si="0"/>
        <v>#VALUE!</v>
      </c>
      <c r="D15" s="32"/>
      <c r="E15" s="188"/>
      <c r="F15" s="189"/>
      <c r="G15" s="32"/>
      <c r="H15" s="32"/>
      <c r="I15" s="207"/>
      <c r="J15" s="46"/>
    </row>
    <row r="16" spans="1:10" ht="39.950000000000003" customHeight="1">
      <c r="A16" s="95">
        <v>6</v>
      </c>
      <c r="B16" s="97" t="s">
        <v>75</v>
      </c>
      <c r="C16" s="24" t="e">
        <f t="shared" si="0"/>
        <v>#VALUE!</v>
      </c>
      <c r="D16" s="32"/>
      <c r="E16" s="188"/>
      <c r="F16" s="189"/>
      <c r="G16" s="32"/>
      <c r="H16" s="32"/>
      <c r="I16" s="207"/>
      <c r="J16" s="46"/>
    </row>
    <row r="17" spans="1:10" ht="39.950000000000003" customHeight="1" thickBot="1">
      <c r="A17" s="98">
        <v>7</v>
      </c>
      <c r="B17" s="99" t="s">
        <v>75</v>
      </c>
      <c r="C17" s="27" t="e">
        <f t="shared" si="0"/>
        <v>#VALUE!</v>
      </c>
      <c r="D17" s="33"/>
      <c r="E17" s="190"/>
      <c r="F17" s="191"/>
      <c r="G17" s="33"/>
      <c r="H17" s="33"/>
      <c r="I17" s="208"/>
      <c r="J17" s="46"/>
    </row>
    <row r="18" spans="1:10" ht="27" customHeight="1">
      <c r="B18" s="4"/>
      <c r="C18" s="4"/>
      <c r="D18" s="4"/>
      <c r="E18" s="14"/>
      <c r="F18" s="15"/>
      <c r="G18" s="16"/>
      <c r="H18" s="15"/>
      <c r="I18" s="34"/>
    </row>
    <row r="19" spans="1:10" ht="23.25" customHeight="1">
      <c r="A19" s="171" t="s">
        <v>94</v>
      </c>
      <c r="B19" s="171"/>
      <c r="C19" s="171"/>
      <c r="D19" s="171"/>
      <c r="E19" s="171"/>
      <c r="F19" s="171"/>
      <c r="G19" s="171"/>
      <c r="H19" s="171"/>
      <c r="I19" s="171"/>
    </row>
    <row r="20" spans="1:10" ht="12.75" customHeight="1">
      <c r="B20" s="115"/>
      <c r="C20" s="115"/>
      <c r="D20" s="115"/>
      <c r="E20" s="115"/>
      <c r="F20" s="115"/>
      <c r="G20" s="115"/>
      <c r="H20" s="15"/>
      <c r="I20" s="34"/>
    </row>
    <row r="21" spans="1:10" ht="23.25" customHeight="1">
      <c r="B21" s="139" t="s">
        <v>95</v>
      </c>
      <c r="C21" s="139"/>
      <c r="D21" s="139"/>
      <c r="E21" s="139"/>
      <c r="F21" s="139"/>
      <c r="G21" s="139"/>
      <c r="H21" s="139"/>
      <c r="I21" s="139"/>
    </row>
    <row r="22" spans="1:10" ht="15" customHeight="1">
      <c r="B22" s="114"/>
      <c r="C22" s="114"/>
      <c r="D22" s="114"/>
      <c r="E22" s="114"/>
      <c r="F22" s="114"/>
      <c r="G22" s="114"/>
    </row>
    <row r="23" spans="1:10" ht="25.5" customHeight="1">
      <c r="B23" s="141" t="s">
        <v>84</v>
      </c>
      <c r="C23" s="141"/>
      <c r="D23" s="141"/>
      <c r="E23" s="141"/>
      <c r="F23" s="141"/>
      <c r="G23" s="141"/>
      <c r="H23" s="103" t="s">
        <v>82</v>
      </c>
      <c r="I23" s="102"/>
    </row>
    <row r="24" spans="1:10" ht="8.25" customHeight="1">
      <c r="B24" s="114"/>
      <c r="C24" s="114"/>
      <c r="D24" s="114"/>
      <c r="E24" s="114"/>
      <c r="F24" s="114"/>
      <c r="G24" s="114"/>
    </row>
    <row r="25" spans="1:10" ht="30" customHeight="1">
      <c r="B25" s="138" t="s">
        <v>87</v>
      </c>
      <c r="C25" s="138"/>
      <c r="D25" s="138"/>
      <c r="E25" s="138"/>
      <c r="F25" s="138"/>
      <c r="G25" s="138"/>
      <c r="H25" s="138"/>
      <c r="I25" s="138"/>
    </row>
    <row r="26" spans="1:10" ht="22.5" customHeight="1"/>
    <row r="27" spans="1:10" ht="4.5" customHeight="1"/>
    <row r="28" spans="1:10" ht="44.25" customHeight="1"/>
  </sheetData>
  <mergeCells count="20">
    <mergeCell ref="E15:F15"/>
    <mergeCell ref="B5:I5"/>
    <mergeCell ref="A6:C6"/>
    <mergeCell ref="A7:C8"/>
    <mergeCell ref="D7:F7"/>
    <mergeCell ref="H7:I7"/>
    <mergeCell ref="D8:F8"/>
    <mergeCell ref="H8:I8"/>
    <mergeCell ref="D6:I6"/>
    <mergeCell ref="E10:F10"/>
    <mergeCell ref="E11:F11"/>
    <mergeCell ref="E12:F12"/>
    <mergeCell ref="E13:F13"/>
    <mergeCell ref="E14:F14"/>
    <mergeCell ref="E16:F16"/>
    <mergeCell ref="E17:F17"/>
    <mergeCell ref="B21:I21"/>
    <mergeCell ref="B25:I25"/>
    <mergeCell ref="B23:G23"/>
    <mergeCell ref="A19:I19"/>
  </mergeCells>
  <phoneticPr fontId="10" type="noConversion"/>
  <pageMargins left="0.7" right="0.7" top="0.75" bottom="0.75" header="0.3" footer="0.3"/>
  <pageSetup paperSize="9" scale="8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7.5" customWidth="1"/>
    <col min="9" max="9" width="15.62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105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1"/>
      <c r="I10" s="22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02"/>
      <c r="I11" s="25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02"/>
      <c r="I12" s="25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25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25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colBreaks count="1" manualBreakCount="1">
    <brk id="9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0"/>
  <sheetViews>
    <sheetView view="pageBreakPreview" topLeftCell="A4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13.625" customWidth="1"/>
    <col min="8" max="8" width="8.75" customWidth="1"/>
    <col min="9" max="9" width="15.125" customWidth="1"/>
  </cols>
  <sheetData>
    <row r="4" spans="1:9" ht="10.5" customHeight="1"/>
    <row r="5" spans="1:9" ht="20.25" customHeight="1" thickBot="1">
      <c r="A5" s="144" t="s">
        <v>70</v>
      </c>
      <c r="B5" s="144"/>
      <c r="C5" s="144"/>
      <c r="D5" s="144"/>
      <c r="E5" s="144"/>
      <c r="F5" s="144"/>
      <c r="G5" s="144"/>
      <c r="H5" s="144"/>
      <c r="I5" s="5"/>
    </row>
    <row r="6" spans="1:9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51"/>
      <c r="I6" s="5"/>
    </row>
    <row r="7" spans="1:9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158"/>
      <c r="I7" s="5"/>
    </row>
    <row r="8" spans="1:9" s="3" customFormat="1" ht="18" thickBot="1">
      <c r="A8" s="1"/>
      <c r="B8" s="2"/>
      <c r="C8" s="1"/>
      <c r="D8" s="2"/>
      <c r="E8" s="2"/>
      <c r="I8" s="6"/>
    </row>
    <row r="9" spans="1:9" ht="29.25" customHeight="1" thickBot="1">
      <c r="A9" s="17" t="s">
        <v>85</v>
      </c>
      <c r="B9" s="60" t="s">
        <v>4</v>
      </c>
      <c r="C9" s="60" t="s">
        <v>5</v>
      </c>
      <c r="D9" s="172" t="s">
        <v>6</v>
      </c>
      <c r="E9" s="173"/>
      <c r="F9" s="172" t="s">
        <v>7</v>
      </c>
      <c r="G9" s="173"/>
      <c r="H9" s="59" t="s">
        <v>24</v>
      </c>
      <c r="I9" s="215" t="s">
        <v>110</v>
      </c>
    </row>
    <row r="10" spans="1:9" ht="21" customHeight="1" thickTop="1">
      <c r="A10" s="61">
        <v>1</v>
      </c>
      <c r="B10" s="3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6"/>
      <c r="I10" s="209"/>
    </row>
    <row r="11" spans="1:9" ht="21" customHeight="1">
      <c r="A11" s="62">
        <v>2</v>
      </c>
      <c r="B11" s="32" t="s">
        <v>90</v>
      </c>
      <c r="C11" s="32"/>
      <c r="D11" s="188"/>
      <c r="E11" s="189"/>
      <c r="F11" s="165"/>
      <c r="G11" s="166"/>
      <c r="H11" s="207"/>
      <c r="I11" s="209"/>
    </row>
    <row r="12" spans="1:9" ht="21" customHeight="1">
      <c r="A12" s="62">
        <v>3</v>
      </c>
      <c r="B12" s="32" t="e">
        <f t="shared" ref="B12:B29" si="0">IF(MOD(MID(D12,8,1),2)=1,"남","여")</f>
        <v>#VALUE!</v>
      </c>
      <c r="C12" s="32"/>
      <c r="D12" s="188"/>
      <c r="E12" s="189"/>
      <c r="F12" s="165"/>
      <c r="G12" s="166"/>
      <c r="H12" s="207"/>
      <c r="I12" s="46"/>
    </row>
    <row r="13" spans="1:9" ht="21" customHeight="1">
      <c r="A13" s="62">
        <v>4</v>
      </c>
      <c r="B13" s="32" t="e">
        <f t="shared" si="0"/>
        <v>#VALUE!</v>
      </c>
      <c r="C13" s="32"/>
      <c r="D13" s="188"/>
      <c r="E13" s="189"/>
      <c r="F13" s="165"/>
      <c r="G13" s="166"/>
      <c r="H13" s="207"/>
      <c r="I13" s="46"/>
    </row>
    <row r="14" spans="1:9" ht="21" customHeight="1">
      <c r="A14" s="62">
        <v>5</v>
      </c>
      <c r="B14" s="32" t="e">
        <f t="shared" si="0"/>
        <v>#VALUE!</v>
      </c>
      <c r="C14" s="32"/>
      <c r="D14" s="188"/>
      <c r="E14" s="189"/>
      <c r="F14" s="165"/>
      <c r="G14" s="166"/>
      <c r="H14" s="207"/>
      <c r="I14" s="46"/>
    </row>
    <row r="15" spans="1:9" ht="21" customHeight="1">
      <c r="A15" s="62">
        <v>6</v>
      </c>
      <c r="B15" s="32" t="e">
        <f t="shared" si="0"/>
        <v>#VALUE!</v>
      </c>
      <c r="C15" s="32"/>
      <c r="D15" s="188"/>
      <c r="E15" s="189"/>
      <c r="F15" s="165"/>
      <c r="G15" s="166"/>
      <c r="H15" s="207"/>
      <c r="I15" s="46"/>
    </row>
    <row r="16" spans="1:9" ht="21" customHeight="1">
      <c r="A16" s="62">
        <v>7</v>
      </c>
      <c r="B16" s="32" t="e">
        <f t="shared" si="0"/>
        <v>#VALUE!</v>
      </c>
      <c r="C16" s="32"/>
      <c r="D16" s="188"/>
      <c r="E16" s="189"/>
      <c r="F16" s="165"/>
      <c r="G16" s="166"/>
      <c r="H16" s="207"/>
      <c r="I16" s="46"/>
    </row>
    <row r="17" spans="1:9" ht="21" customHeight="1">
      <c r="A17" s="62">
        <v>8</v>
      </c>
      <c r="B17" s="32" t="e">
        <f t="shared" si="0"/>
        <v>#VALUE!</v>
      </c>
      <c r="C17" s="32"/>
      <c r="D17" s="188"/>
      <c r="E17" s="189"/>
      <c r="F17" s="165"/>
      <c r="G17" s="166"/>
      <c r="H17" s="207"/>
      <c r="I17" s="46"/>
    </row>
    <row r="18" spans="1:9" ht="21" customHeight="1">
      <c r="A18" s="62">
        <v>9</v>
      </c>
      <c r="B18" s="32" t="e">
        <f t="shared" si="0"/>
        <v>#VALUE!</v>
      </c>
      <c r="C18" s="32"/>
      <c r="D18" s="188"/>
      <c r="E18" s="189"/>
      <c r="F18" s="165"/>
      <c r="G18" s="166"/>
      <c r="H18" s="216"/>
      <c r="I18" s="46"/>
    </row>
    <row r="19" spans="1:9" ht="21" customHeight="1">
      <c r="A19" s="63">
        <v>10</v>
      </c>
      <c r="B19" s="32" t="e">
        <f t="shared" si="0"/>
        <v>#VALUE!</v>
      </c>
      <c r="C19" s="32"/>
      <c r="D19" s="188"/>
      <c r="E19" s="189"/>
      <c r="F19" s="165"/>
      <c r="G19" s="166"/>
      <c r="H19" s="216"/>
      <c r="I19" s="46"/>
    </row>
    <row r="20" spans="1:9" ht="21" customHeight="1">
      <c r="A20" s="63">
        <v>11</v>
      </c>
      <c r="B20" s="32" t="e">
        <f t="shared" si="0"/>
        <v>#VALUE!</v>
      </c>
      <c r="C20" s="32"/>
      <c r="D20" s="188"/>
      <c r="E20" s="189"/>
      <c r="F20" s="165"/>
      <c r="G20" s="166"/>
      <c r="H20" s="216"/>
      <c r="I20" s="46"/>
    </row>
    <row r="21" spans="1:9" ht="21" customHeight="1">
      <c r="A21" s="63">
        <v>12</v>
      </c>
      <c r="B21" s="32" t="e">
        <f t="shared" si="0"/>
        <v>#VALUE!</v>
      </c>
      <c r="C21" s="32"/>
      <c r="D21" s="188"/>
      <c r="E21" s="189"/>
      <c r="F21" s="165"/>
      <c r="G21" s="166"/>
      <c r="H21" s="216"/>
      <c r="I21" s="46"/>
    </row>
    <row r="22" spans="1:9" ht="21" customHeight="1">
      <c r="A22" s="63">
        <v>13</v>
      </c>
      <c r="B22" s="32" t="e">
        <f t="shared" si="0"/>
        <v>#VALUE!</v>
      </c>
      <c r="C22" s="32"/>
      <c r="D22" s="188"/>
      <c r="E22" s="189"/>
      <c r="F22" s="165"/>
      <c r="G22" s="166"/>
      <c r="H22" s="216"/>
      <c r="I22" s="46"/>
    </row>
    <row r="23" spans="1:9" ht="21" customHeight="1">
      <c r="A23" s="63">
        <v>14</v>
      </c>
      <c r="B23" s="32" t="e">
        <f t="shared" si="0"/>
        <v>#VALUE!</v>
      </c>
      <c r="C23" s="32"/>
      <c r="D23" s="188"/>
      <c r="E23" s="189"/>
      <c r="F23" s="165"/>
      <c r="G23" s="166"/>
      <c r="H23" s="216"/>
      <c r="I23" s="46"/>
    </row>
    <row r="24" spans="1:9" ht="21" customHeight="1">
      <c r="A24" s="63">
        <v>15</v>
      </c>
      <c r="B24" s="32" t="e">
        <f t="shared" si="0"/>
        <v>#VALUE!</v>
      </c>
      <c r="C24" s="32"/>
      <c r="D24" s="188"/>
      <c r="E24" s="189"/>
      <c r="F24" s="165"/>
      <c r="G24" s="166"/>
      <c r="H24" s="216"/>
      <c r="I24" s="46"/>
    </row>
    <row r="25" spans="1:9" ht="21" customHeight="1">
      <c r="A25" s="63">
        <v>16</v>
      </c>
      <c r="B25" s="32" t="e">
        <f t="shared" si="0"/>
        <v>#VALUE!</v>
      </c>
      <c r="C25" s="32"/>
      <c r="D25" s="188"/>
      <c r="E25" s="189"/>
      <c r="F25" s="165"/>
      <c r="G25" s="166"/>
      <c r="H25" s="216"/>
      <c r="I25" s="46"/>
    </row>
    <row r="26" spans="1:9" ht="21" customHeight="1">
      <c r="A26" s="63">
        <v>17</v>
      </c>
      <c r="B26" s="32" t="e">
        <f t="shared" si="0"/>
        <v>#VALUE!</v>
      </c>
      <c r="C26" s="32"/>
      <c r="D26" s="188"/>
      <c r="E26" s="189"/>
      <c r="F26" s="165"/>
      <c r="G26" s="166"/>
      <c r="H26" s="216"/>
      <c r="I26" s="46"/>
    </row>
    <row r="27" spans="1:9" ht="21" customHeight="1">
      <c r="A27" s="63">
        <v>18</v>
      </c>
      <c r="B27" s="32" t="e">
        <f t="shared" si="0"/>
        <v>#VALUE!</v>
      </c>
      <c r="C27" s="32"/>
      <c r="D27" s="188"/>
      <c r="E27" s="189"/>
      <c r="F27" s="165"/>
      <c r="G27" s="166"/>
      <c r="H27" s="216"/>
      <c r="I27" s="46"/>
    </row>
    <row r="28" spans="1:9" ht="21" customHeight="1">
      <c r="A28" s="63">
        <v>19</v>
      </c>
      <c r="B28" s="32" t="e">
        <f t="shared" si="0"/>
        <v>#VALUE!</v>
      </c>
      <c r="C28" s="32"/>
      <c r="D28" s="188"/>
      <c r="E28" s="189"/>
      <c r="F28" s="165"/>
      <c r="G28" s="166"/>
      <c r="H28" s="216"/>
      <c r="I28" s="46"/>
    </row>
    <row r="29" spans="1:9" ht="21" customHeight="1" thickBot="1">
      <c r="A29" s="64">
        <v>20</v>
      </c>
      <c r="B29" s="33" t="e">
        <f t="shared" si="0"/>
        <v>#VALUE!</v>
      </c>
      <c r="C29" s="33"/>
      <c r="D29" s="190"/>
      <c r="E29" s="191"/>
      <c r="F29" s="169"/>
      <c r="G29" s="170"/>
      <c r="H29" s="217"/>
      <c r="I29" s="46"/>
    </row>
    <row r="30" spans="1:9" ht="10.5" customHeight="1">
      <c r="A30" s="4"/>
      <c r="B30" s="4"/>
      <c r="C30" s="4"/>
      <c r="D30" s="14"/>
      <c r="E30" s="15"/>
      <c r="F30" s="16"/>
      <c r="G30" s="15"/>
      <c r="H30" s="34"/>
    </row>
    <row r="31" spans="1:9" ht="23.25" customHeight="1">
      <c r="A31" s="171" t="s">
        <v>94</v>
      </c>
      <c r="B31" s="171"/>
      <c r="C31" s="171"/>
      <c r="D31" s="171"/>
      <c r="E31" s="171"/>
      <c r="F31" s="171"/>
      <c r="G31" s="171"/>
      <c r="H31" s="171"/>
    </row>
    <row r="32" spans="1:9" ht="6" customHeight="1">
      <c r="A32" s="115"/>
      <c r="B32" s="115"/>
      <c r="C32" s="115"/>
      <c r="D32" s="115"/>
      <c r="E32" s="115"/>
      <c r="F32" s="115"/>
      <c r="G32" s="15"/>
      <c r="H32" s="34"/>
    </row>
    <row r="33" spans="1:8" ht="21" customHeight="1">
      <c r="A33" s="139" t="s">
        <v>95</v>
      </c>
      <c r="B33" s="139"/>
      <c r="C33" s="139"/>
      <c r="D33" s="139"/>
      <c r="E33" s="139"/>
      <c r="F33" s="139"/>
      <c r="G33" s="139"/>
      <c r="H33" s="139"/>
    </row>
    <row r="34" spans="1:8" ht="9.75" customHeight="1">
      <c r="A34" s="114"/>
      <c r="B34" s="114"/>
      <c r="C34" s="114"/>
      <c r="D34" s="114"/>
      <c r="E34" s="114"/>
      <c r="F34" s="114"/>
    </row>
    <row r="35" spans="1:8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2"/>
    </row>
    <row r="36" spans="1:8" ht="8.25" customHeight="1">
      <c r="A36" s="114"/>
      <c r="B36" s="114"/>
      <c r="C36" s="114"/>
      <c r="D36" s="114"/>
      <c r="E36" s="114"/>
      <c r="F36" s="114"/>
    </row>
    <row r="37" spans="1:8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</row>
    <row r="38" spans="1:8" ht="22.5" customHeight="1"/>
    <row r="39" spans="1:8" ht="4.5" customHeight="1"/>
    <row r="40" spans="1:8" ht="44.25" customHeight="1"/>
  </sheetData>
  <mergeCells count="53">
    <mergeCell ref="D9:E9"/>
    <mergeCell ref="F9:G9"/>
    <mergeCell ref="A5:H5"/>
    <mergeCell ref="A6:B6"/>
    <mergeCell ref="C6:E6"/>
    <mergeCell ref="G6:H6"/>
    <mergeCell ref="A7:B7"/>
    <mergeCell ref="C7:E7"/>
    <mergeCell ref="G7:H7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A31:H31"/>
    <mergeCell ref="A37:H37"/>
    <mergeCell ref="D27:E27"/>
    <mergeCell ref="F27:G27"/>
    <mergeCell ref="D28:E28"/>
    <mergeCell ref="F28:G28"/>
    <mergeCell ref="D29:E29"/>
    <mergeCell ref="F29:G29"/>
    <mergeCell ref="A35:F35"/>
    <mergeCell ref="A33:H33"/>
  </mergeCells>
  <phoneticPr fontId="5" type="noConversion"/>
  <pageMargins left="0.7" right="0.7" top="0.75" bottom="0.75" header="0.3" footer="0.3"/>
  <pageSetup paperSize="9" scale="86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5"/>
  <sheetViews>
    <sheetView view="pageBreakPreview" zoomScaleNormal="100" zoomScaleSheetLayoutView="100" workbookViewId="0">
      <selection activeCell="O13" sqref="O13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13.625" customWidth="1"/>
    <col min="8" max="8" width="8.75" customWidth="1"/>
    <col min="9" max="9" width="15.25" customWidth="1"/>
  </cols>
  <sheetData>
    <row r="4" spans="1:9" ht="10.5" customHeight="1"/>
    <row r="5" spans="1:9" ht="27" customHeight="1" thickBot="1">
      <c r="A5" s="144" t="s">
        <v>70</v>
      </c>
      <c r="B5" s="144"/>
      <c r="C5" s="144"/>
      <c r="D5" s="144"/>
      <c r="E5" s="144"/>
      <c r="F5" s="144"/>
      <c r="G5" s="144"/>
      <c r="H5" s="144"/>
      <c r="I5" s="5"/>
    </row>
    <row r="6" spans="1:9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51"/>
      <c r="I6" s="5"/>
    </row>
    <row r="7" spans="1:9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158"/>
      <c r="I7" s="5"/>
    </row>
    <row r="8" spans="1:9" s="3" customFormat="1" ht="18" thickBot="1">
      <c r="A8" s="1"/>
      <c r="B8" s="2"/>
      <c r="C8" s="1"/>
      <c r="D8" s="2"/>
      <c r="E8" s="2"/>
      <c r="I8" s="6"/>
    </row>
    <row r="9" spans="1:9" ht="29.25" customHeight="1" thickBot="1">
      <c r="A9" s="17" t="s">
        <v>85</v>
      </c>
      <c r="B9" s="60" t="s">
        <v>4</v>
      </c>
      <c r="C9" s="60" t="s">
        <v>5</v>
      </c>
      <c r="D9" s="172" t="s">
        <v>6</v>
      </c>
      <c r="E9" s="173"/>
      <c r="F9" s="172" t="s">
        <v>7</v>
      </c>
      <c r="G9" s="173"/>
      <c r="H9" s="59" t="s">
        <v>24</v>
      </c>
      <c r="I9" s="215" t="s">
        <v>111</v>
      </c>
    </row>
    <row r="10" spans="1:9" ht="23.1" customHeight="1" thickTop="1">
      <c r="A10" s="61">
        <v>1</v>
      </c>
      <c r="B10" s="31" t="s">
        <v>96</v>
      </c>
      <c r="C10" s="31"/>
      <c r="D10" s="204" t="s">
        <v>106</v>
      </c>
      <c r="E10" s="205"/>
      <c r="F10" s="161"/>
      <c r="G10" s="162"/>
      <c r="H10" s="206"/>
      <c r="I10" s="209"/>
    </row>
    <row r="11" spans="1:9" ht="23.1" customHeight="1">
      <c r="A11" s="62">
        <v>2</v>
      </c>
      <c r="B11" s="32" t="e">
        <f t="shared" ref="B11:B24" si="0">IF(MOD(MID(D11,8,1),2)=1,"남","여")</f>
        <v>#VALUE!</v>
      </c>
      <c r="C11" s="32"/>
      <c r="D11" s="188"/>
      <c r="E11" s="189"/>
      <c r="F11" s="165"/>
      <c r="G11" s="166"/>
      <c r="H11" s="207"/>
      <c r="I11" s="209"/>
    </row>
    <row r="12" spans="1:9" ht="23.1" customHeight="1">
      <c r="A12" s="62">
        <v>3</v>
      </c>
      <c r="B12" s="32" t="e">
        <f t="shared" si="0"/>
        <v>#VALUE!</v>
      </c>
      <c r="C12" s="32"/>
      <c r="D12" s="188"/>
      <c r="E12" s="189"/>
      <c r="F12" s="165"/>
      <c r="G12" s="166"/>
      <c r="H12" s="207"/>
      <c r="I12" s="46"/>
    </row>
    <row r="13" spans="1:9" ht="23.1" customHeight="1">
      <c r="A13" s="62">
        <v>4</v>
      </c>
      <c r="B13" s="32" t="e">
        <f t="shared" si="0"/>
        <v>#VALUE!</v>
      </c>
      <c r="C13" s="32"/>
      <c r="D13" s="188"/>
      <c r="E13" s="189"/>
      <c r="F13" s="165"/>
      <c r="G13" s="166"/>
      <c r="H13" s="207"/>
      <c r="I13" s="46"/>
    </row>
    <row r="14" spans="1:9" ht="23.1" customHeight="1">
      <c r="A14" s="62">
        <v>5</v>
      </c>
      <c r="B14" s="32" t="e">
        <f t="shared" si="0"/>
        <v>#VALUE!</v>
      </c>
      <c r="C14" s="32"/>
      <c r="D14" s="188"/>
      <c r="E14" s="189"/>
      <c r="F14" s="165"/>
      <c r="G14" s="166"/>
      <c r="H14" s="207"/>
      <c r="I14" s="46"/>
    </row>
    <row r="15" spans="1:9" ht="23.1" customHeight="1">
      <c r="A15" s="62">
        <v>6</v>
      </c>
      <c r="B15" s="32" t="e">
        <f t="shared" si="0"/>
        <v>#VALUE!</v>
      </c>
      <c r="C15" s="32"/>
      <c r="D15" s="188"/>
      <c r="E15" s="189"/>
      <c r="F15" s="165"/>
      <c r="G15" s="166"/>
      <c r="H15" s="207"/>
      <c r="I15" s="46"/>
    </row>
    <row r="16" spans="1:9" ht="23.1" customHeight="1">
      <c r="A16" s="62">
        <v>7</v>
      </c>
      <c r="B16" s="32" t="e">
        <f t="shared" si="0"/>
        <v>#VALUE!</v>
      </c>
      <c r="C16" s="32"/>
      <c r="D16" s="188"/>
      <c r="E16" s="189"/>
      <c r="F16" s="165"/>
      <c r="G16" s="166"/>
      <c r="H16" s="207"/>
      <c r="I16" s="46"/>
    </row>
    <row r="17" spans="1:9" ht="23.1" customHeight="1">
      <c r="A17" s="62">
        <v>8</v>
      </c>
      <c r="B17" s="32" t="e">
        <f t="shared" si="0"/>
        <v>#VALUE!</v>
      </c>
      <c r="C17" s="32"/>
      <c r="D17" s="188"/>
      <c r="E17" s="189"/>
      <c r="F17" s="165"/>
      <c r="G17" s="166"/>
      <c r="H17" s="207"/>
      <c r="I17" s="46"/>
    </row>
    <row r="18" spans="1:9" ht="23.1" customHeight="1">
      <c r="A18" s="62">
        <v>9</v>
      </c>
      <c r="B18" s="32" t="e">
        <f t="shared" si="0"/>
        <v>#VALUE!</v>
      </c>
      <c r="C18" s="32"/>
      <c r="D18" s="188"/>
      <c r="E18" s="189"/>
      <c r="F18" s="165"/>
      <c r="G18" s="166"/>
      <c r="H18" s="207"/>
      <c r="I18" s="46"/>
    </row>
    <row r="19" spans="1:9" ht="23.1" customHeight="1">
      <c r="A19" s="63">
        <v>10</v>
      </c>
      <c r="B19" s="32" t="e">
        <f t="shared" si="0"/>
        <v>#VALUE!</v>
      </c>
      <c r="C19" s="32"/>
      <c r="D19" s="188"/>
      <c r="E19" s="189"/>
      <c r="F19" s="165"/>
      <c r="G19" s="166"/>
      <c r="H19" s="207"/>
      <c r="I19" s="46"/>
    </row>
    <row r="20" spans="1:9" ht="23.1" customHeight="1">
      <c r="A20" s="63">
        <v>11</v>
      </c>
      <c r="B20" s="32" t="e">
        <f t="shared" si="0"/>
        <v>#VALUE!</v>
      </c>
      <c r="C20" s="32"/>
      <c r="D20" s="188"/>
      <c r="E20" s="189"/>
      <c r="F20" s="165"/>
      <c r="G20" s="166"/>
      <c r="H20" s="207"/>
      <c r="I20" s="46"/>
    </row>
    <row r="21" spans="1:9" ht="23.1" customHeight="1">
      <c r="A21" s="63">
        <v>12</v>
      </c>
      <c r="B21" s="32" t="e">
        <f t="shared" si="0"/>
        <v>#VALUE!</v>
      </c>
      <c r="C21" s="32"/>
      <c r="D21" s="188"/>
      <c r="E21" s="189"/>
      <c r="F21" s="165"/>
      <c r="G21" s="166"/>
      <c r="H21" s="207"/>
      <c r="I21" s="46"/>
    </row>
    <row r="22" spans="1:9" ht="23.1" customHeight="1">
      <c r="A22" s="63">
        <v>13</v>
      </c>
      <c r="B22" s="32" t="e">
        <f t="shared" si="0"/>
        <v>#VALUE!</v>
      </c>
      <c r="C22" s="32"/>
      <c r="D22" s="188"/>
      <c r="E22" s="189"/>
      <c r="F22" s="165"/>
      <c r="G22" s="166"/>
      <c r="H22" s="216"/>
      <c r="I22" s="46"/>
    </row>
    <row r="23" spans="1:9" ht="23.1" customHeight="1">
      <c r="A23" s="63">
        <v>14</v>
      </c>
      <c r="B23" s="32" t="e">
        <f t="shared" si="0"/>
        <v>#VALUE!</v>
      </c>
      <c r="C23" s="32"/>
      <c r="D23" s="188"/>
      <c r="E23" s="189"/>
      <c r="F23" s="165"/>
      <c r="G23" s="166"/>
      <c r="H23" s="216"/>
      <c r="I23" s="46"/>
    </row>
    <row r="24" spans="1:9" ht="23.1" customHeight="1">
      <c r="A24" s="63">
        <v>15</v>
      </c>
      <c r="B24" s="32" t="e">
        <f t="shared" si="0"/>
        <v>#VALUE!</v>
      </c>
      <c r="C24" s="32"/>
      <c r="D24" s="188"/>
      <c r="E24" s="189"/>
      <c r="F24" s="165"/>
      <c r="G24" s="166"/>
      <c r="H24" s="216"/>
      <c r="I24" s="46"/>
    </row>
    <row r="25" spans="1:9" ht="10.5" customHeight="1">
      <c r="A25" s="4"/>
      <c r="B25" s="4"/>
      <c r="C25" s="4"/>
      <c r="D25" s="14"/>
      <c r="E25" s="15"/>
      <c r="F25" s="16"/>
      <c r="G25" s="15"/>
      <c r="H25" s="34"/>
    </row>
    <row r="26" spans="1:9" ht="23.25" customHeight="1">
      <c r="A26" s="171" t="s">
        <v>94</v>
      </c>
      <c r="B26" s="171"/>
      <c r="C26" s="171"/>
      <c r="D26" s="171"/>
      <c r="E26" s="171"/>
      <c r="F26" s="171"/>
      <c r="G26" s="171"/>
      <c r="H26" s="171"/>
    </row>
    <row r="27" spans="1:9" ht="6" customHeight="1">
      <c r="A27" s="116"/>
      <c r="B27" s="116"/>
      <c r="C27" s="116"/>
      <c r="D27" s="116"/>
      <c r="E27" s="116"/>
      <c r="F27" s="116"/>
      <c r="G27" s="117"/>
      <c r="H27" s="34"/>
    </row>
    <row r="28" spans="1:9" ht="21" customHeight="1">
      <c r="A28" s="139" t="s">
        <v>95</v>
      </c>
      <c r="B28" s="139"/>
      <c r="C28" s="139"/>
      <c r="D28" s="139"/>
      <c r="E28" s="139"/>
      <c r="F28" s="139"/>
      <c r="G28" s="139"/>
      <c r="H28" s="139"/>
    </row>
    <row r="29" spans="1:9" ht="9.75" customHeight="1">
      <c r="A29" s="118"/>
      <c r="B29" s="118"/>
      <c r="C29" s="118"/>
      <c r="D29" s="118"/>
      <c r="E29" s="118"/>
      <c r="F29" s="118"/>
      <c r="G29" s="119"/>
      <c r="H29" s="119"/>
    </row>
    <row r="30" spans="1:9" ht="25.5" customHeight="1">
      <c r="A30" s="198" t="s">
        <v>84</v>
      </c>
      <c r="B30" s="198"/>
      <c r="C30" s="198"/>
      <c r="D30" s="198"/>
      <c r="E30" s="198"/>
      <c r="F30" s="198"/>
      <c r="G30" s="116" t="s">
        <v>82</v>
      </c>
      <c r="H30" s="120"/>
    </row>
    <row r="31" spans="1:9" ht="8.25" customHeight="1">
      <c r="A31" s="118"/>
      <c r="B31" s="118"/>
      <c r="C31" s="118"/>
      <c r="D31" s="118"/>
      <c r="E31" s="118"/>
      <c r="F31" s="118"/>
      <c r="G31" s="119"/>
      <c r="H31" s="119"/>
    </row>
    <row r="32" spans="1:9" ht="30" customHeight="1">
      <c r="A32" s="197" t="s">
        <v>87</v>
      </c>
      <c r="B32" s="197"/>
      <c r="C32" s="197"/>
      <c r="D32" s="197"/>
      <c r="E32" s="197"/>
      <c r="F32" s="197"/>
      <c r="G32" s="197"/>
      <c r="H32" s="197"/>
    </row>
    <row r="33" ht="22.5" customHeight="1"/>
    <row r="34" ht="4.5" customHeight="1"/>
    <row r="35" ht="44.25" customHeight="1"/>
  </sheetData>
  <mergeCells count="43">
    <mergeCell ref="D9:E9"/>
    <mergeCell ref="F9:G9"/>
    <mergeCell ref="A5:H5"/>
    <mergeCell ref="A6:B6"/>
    <mergeCell ref="C6:E6"/>
    <mergeCell ref="G6:H6"/>
    <mergeCell ref="A7:B7"/>
    <mergeCell ref="C7:E7"/>
    <mergeCell ref="G7:H7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A26:H26"/>
    <mergeCell ref="A32:H32"/>
    <mergeCell ref="A30:F30"/>
    <mergeCell ref="A28:H28"/>
    <mergeCell ref="D22:E22"/>
    <mergeCell ref="F22:G22"/>
    <mergeCell ref="D23:E23"/>
    <mergeCell ref="F23:G23"/>
    <mergeCell ref="D24:E24"/>
    <mergeCell ref="F24:G24"/>
  </mergeCells>
  <phoneticPr fontId="9" type="noConversion"/>
  <pageMargins left="0.7" right="0.7" top="0.75" bottom="0.75" header="0.3" footer="0.3"/>
  <pageSetup paperSize="9" scale="8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6"/>
  <sheetViews>
    <sheetView tabSelected="1" view="pageBreakPreview" zoomScaleNormal="100" zoomScaleSheetLayoutView="100" workbookViewId="0">
      <selection activeCell="P17" sqref="P17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13.625" customWidth="1"/>
    <col min="8" max="8" width="8.75" customWidth="1"/>
    <col min="9" max="9" width="12" customWidth="1"/>
  </cols>
  <sheetData>
    <row r="4" spans="1:9" ht="10.5" customHeight="1"/>
    <row r="5" spans="1:9" ht="27" customHeight="1" thickBot="1">
      <c r="A5" s="144" t="s">
        <v>70</v>
      </c>
      <c r="B5" s="144"/>
      <c r="C5" s="144"/>
      <c r="D5" s="144"/>
      <c r="E5" s="144"/>
      <c r="F5" s="144"/>
      <c r="G5" s="144"/>
      <c r="H5" s="144"/>
      <c r="I5" s="5"/>
    </row>
    <row r="6" spans="1:9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51"/>
      <c r="I6" s="5"/>
    </row>
    <row r="7" spans="1:9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158"/>
      <c r="I7" s="5"/>
    </row>
    <row r="8" spans="1:9" s="3" customFormat="1" ht="18" thickBot="1">
      <c r="A8" s="1"/>
      <c r="B8" s="2"/>
      <c r="C8" s="1"/>
      <c r="D8" s="2"/>
      <c r="E8" s="2"/>
      <c r="I8" s="6"/>
    </row>
    <row r="9" spans="1:9" ht="29.25" customHeight="1" thickBot="1">
      <c r="A9" s="17" t="s">
        <v>85</v>
      </c>
      <c r="B9" s="60" t="s">
        <v>4</v>
      </c>
      <c r="C9" s="60" t="s">
        <v>5</v>
      </c>
      <c r="D9" s="172" t="s">
        <v>6</v>
      </c>
      <c r="E9" s="173"/>
      <c r="F9" s="172" t="s">
        <v>7</v>
      </c>
      <c r="G9" s="173"/>
      <c r="H9" s="59" t="s">
        <v>24</v>
      </c>
      <c r="I9" s="215" t="s">
        <v>112</v>
      </c>
    </row>
    <row r="10" spans="1:9" ht="23.1" customHeight="1" thickTop="1">
      <c r="A10" s="61">
        <v>1</v>
      </c>
      <c r="B10" s="3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55"/>
      <c r="I10" s="5"/>
    </row>
    <row r="11" spans="1:9" ht="23.1" customHeight="1">
      <c r="A11" s="62">
        <v>2</v>
      </c>
      <c r="B11" s="32" t="e">
        <f t="shared" ref="B11:B25" si="0">IF(MOD(MID(D11,8,1),2)=1,"남","여")</f>
        <v>#VALUE!</v>
      </c>
      <c r="C11" s="32"/>
      <c r="D11" s="188"/>
      <c r="E11" s="189"/>
      <c r="F11" s="165"/>
      <c r="G11" s="166"/>
      <c r="H11" s="56"/>
      <c r="I11" s="5"/>
    </row>
    <row r="12" spans="1:9" ht="23.1" customHeight="1">
      <c r="A12" s="62">
        <v>3</v>
      </c>
      <c r="B12" s="32" t="e">
        <f t="shared" si="0"/>
        <v>#VALUE!</v>
      </c>
      <c r="C12" s="32"/>
      <c r="D12" s="188"/>
      <c r="E12" s="189"/>
      <c r="F12" s="165"/>
      <c r="G12" s="166"/>
      <c r="H12" s="56"/>
    </row>
    <row r="13" spans="1:9" ht="23.1" customHeight="1">
      <c r="A13" s="62">
        <v>4</v>
      </c>
      <c r="B13" s="32" t="e">
        <f t="shared" si="0"/>
        <v>#VALUE!</v>
      </c>
      <c r="C13" s="32"/>
      <c r="D13" s="188"/>
      <c r="E13" s="189"/>
      <c r="F13" s="165"/>
      <c r="G13" s="166"/>
      <c r="H13" s="56"/>
    </row>
    <row r="14" spans="1:9" ht="23.1" customHeight="1">
      <c r="A14" s="62">
        <v>5</v>
      </c>
      <c r="B14" s="32" t="e">
        <f t="shared" si="0"/>
        <v>#VALUE!</v>
      </c>
      <c r="C14" s="32"/>
      <c r="D14" s="188"/>
      <c r="E14" s="189"/>
      <c r="F14" s="165"/>
      <c r="G14" s="166"/>
      <c r="H14" s="56"/>
    </row>
    <row r="15" spans="1:9" ht="23.1" customHeight="1">
      <c r="A15" s="62">
        <v>6</v>
      </c>
      <c r="B15" s="32" t="e">
        <f t="shared" si="0"/>
        <v>#VALUE!</v>
      </c>
      <c r="C15" s="32"/>
      <c r="D15" s="188"/>
      <c r="E15" s="189"/>
      <c r="F15" s="165"/>
      <c r="G15" s="166"/>
      <c r="H15" s="56"/>
    </row>
    <row r="16" spans="1:9" ht="23.1" customHeight="1">
      <c r="A16" s="62">
        <v>7</v>
      </c>
      <c r="B16" s="32" t="e">
        <f t="shared" si="0"/>
        <v>#VALUE!</v>
      </c>
      <c r="C16" s="32"/>
      <c r="D16" s="188"/>
      <c r="E16" s="189"/>
      <c r="F16" s="165"/>
      <c r="G16" s="166"/>
      <c r="H16" s="56"/>
    </row>
    <row r="17" spans="1:8" ht="23.1" customHeight="1">
      <c r="A17" s="62">
        <v>8</v>
      </c>
      <c r="B17" s="32" t="e">
        <f t="shared" si="0"/>
        <v>#VALUE!</v>
      </c>
      <c r="C17" s="32"/>
      <c r="D17" s="188"/>
      <c r="E17" s="189"/>
      <c r="F17" s="165"/>
      <c r="G17" s="166"/>
      <c r="H17" s="56"/>
    </row>
    <row r="18" spans="1:8" ht="23.1" customHeight="1">
      <c r="A18" s="62">
        <v>9</v>
      </c>
      <c r="B18" s="32" t="e">
        <f t="shared" si="0"/>
        <v>#VALUE!</v>
      </c>
      <c r="C18" s="32"/>
      <c r="D18" s="188"/>
      <c r="E18" s="189"/>
      <c r="F18" s="165"/>
      <c r="G18" s="166"/>
      <c r="H18" s="56"/>
    </row>
    <row r="19" spans="1:8" ht="23.1" customHeight="1">
      <c r="A19" s="63">
        <v>10</v>
      </c>
      <c r="B19" s="32" t="e">
        <f t="shared" si="0"/>
        <v>#VALUE!</v>
      </c>
      <c r="C19" s="32"/>
      <c r="D19" s="188"/>
      <c r="E19" s="189"/>
      <c r="F19" s="165"/>
      <c r="G19" s="166"/>
      <c r="H19" s="56"/>
    </row>
    <row r="20" spans="1:8" ht="23.1" customHeight="1">
      <c r="A20" s="63">
        <v>11</v>
      </c>
      <c r="B20" s="32" t="e">
        <f t="shared" si="0"/>
        <v>#VALUE!</v>
      </c>
      <c r="C20" s="32"/>
      <c r="D20" s="188"/>
      <c r="E20" s="189"/>
      <c r="F20" s="165"/>
      <c r="G20" s="166"/>
      <c r="H20" s="56"/>
    </row>
    <row r="21" spans="1:8" ht="23.1" customHeight="1">
      <c r="A21" s="63">
        <v>12</v>
      </c>
      <c r="B21" s="32" t="e">
        <f t="shared" si="0"/>
        <v>#VALUE!</v>
      </c>
      <c r="C21" s="32"/>
      <c r="D21" s="188"/>
      <c r="E21" s="189"/>
      <c r="F21" s="165"/>
      <c r="G21" s="166"/>
      <c r="H21" s="56"/>
    </row>
    <row r="22" spans="1:8" ht="23.1" customHeight="1">
      <c r="A22" s="63">
        <v>13</v>
      </c>
      <c r="B22" s="32" t="e">
        <f t="shared" si="0"/>
        <v>#VALUE!</v>
      </c>
      <c r="C22" s="32"/>
      <c r="D22" s="188"/>
      <c r="E22" s="189"/>
      <c r="F22" s="165"/>
      <c r="G22" s="166"/>
      <c r="H22" s="25"/>
    </row>
    <row r="23" spans="1:8" ht="23.1" customHeight="1">
      <c r="A23" s="63">
        <v>14</v>
      </c>
      <c r="B23" s="32" t="e">
        <f t="shared" si="0"/>
        <v>#VALUE!</v>
      </c>
      <c r="C23" s="32"/>
      <c r="D23" s="188"/>
      <c r="E23" s="189"/>
      <c r="F23" s="165"/>
      <c r="G23" s="166"/>
      <c r="H23" s="25"/>
    </row>
    <row r="24" spans="1:8" ht="23.1" customHeight="1">
      <c r="A24" s="63">
        <v>15</v>
      </c>
      <c r="B24" s="32" t="e">
        <f t="shared" si="0"/>
        <v>#VALUE!</v>
      </c>
      <c r="C24" s="32"/>
      <c r="D24" s="188"/>
      <c r="E24" s="189"/>
      <c r="F24" s="165"/>
      <c r="G24" s="166"/>
      <c r="H24" s="25"/>
    </row>
    <row r="25" spans="1:8" ht="23.1" customHeight="1">
      <c r="A25" s="63">
        <v>16</v>
      </c>
      <c r="B25" s="32" t="e">
        <f t="shared" si="0"/>
        <v>#VALUE!</v>
      </c>
      <c r="C25" s="32"/>
      <c r="D25" s="188"/>
      <c r="E25" s="189"/>
      <c r="F25" s="165"/>
      <c r="G25" s="166"/>
      <c r="H25" s="25"/>
    </row>
    <row r="26" spans="1:8" ht="10.5" customHeight="1">
      <c r="A26" s="4"/>
      <c r="B26" s="4"/>
      <c r="C26" s="4"/>
      <c r="D26" s="14"/>
      <c r="E26" s="15"/>
      <c r="F26" s="16"/>
      <c r="G26" s="15"/>
      <c r="H26" s="34"/>
    </row>
    <row r="27" spans="1:8" ht="23.25" customHeight="1">
      <c r="A27" s="171" t="s">
        <v>94</v>
      </c>
      <c r="B27" s="171"/>
      <c r="C27" s="171"/>
      <c r="D27" s="171"/>
      <c r="E27" s="171"/>
      <c r="F27" s="171"/>
      <c r="G27" s="171"/>
      <c r="H27" s="171"/>
    </row>
    <row r="28" spans="1:8" ht="6" customHeight="1">
      <c r="A28" s="116"/>
      <c r="B28" s="116"/>
      <c r="C28" s="116"/>
      <c r="D28" s="116"/>
      <c r="E28" s="116"/>
      <c r="F28" s="116"/>
      <c r="G28" s="117"/>
      <c r="H28" s="34"/>
    </row>
    <row r="29" spans="1:8" ht="21" customHeight="1">
      <c r="A29" s="139" t="s">
        <v>95</v>
      </c>
      <c r="B29" s="139"/>
      <c r="C29" s="139"/>
      <c r="D29" s="139"/>
      <c r="E29" s="139"/>
      <c r="F29" s="139"/>
      <c r="G29" s="139"/>
      <c r="H29" s="139"/>
    </row>
    <row r="30" spans="1:8" ht="9.75" customHeight="1">
      <c r="A30" s="118"/>
      <c r="B30" s="118"/>
      <c r="C30" s="118"/>
      <c r="D30" s="118"/>
      <c r="E30" s="118"/>
      <c r="F30" s="118"/>
      <c r="G30" s="119"/>
      <c r="H30" s="119"/>
    </row>
    <row r="31" spans="1:8" ht="25.5" customHeight="1">
      <c r="A31" s="198" t="s">
        <v>84</v>
      </c>
      <c r="B31" s="198"/>
      <c r="C31" s="198"/>
      <c r="D31" s="198"/>
      <c r="E31" s="198"/>
      <c r="F31" s="198"/>
      <c r="G31" s="116" t="s">
        <v>82</v>
      </c>
      <c r="H31" s="120"/>
    </row>
    <row r="32" spans="1:8" ht="8.25" customHeight="1">
      <c r="A32" s="118"/>
      <c r="B32" s="118"/>
      <c r="C32" s="118"/>
      <c r="D32" s="118"/>
      <c r="E32" s="118"/>
      <c r="F32" s="118"/>
      <c r="G32" s="119"/>
      <c r="H32" s="119"/>
    </row>
    <row r="33" spans="1:8" ht="30" customHeight="1">
      <c r="A33" s="197" t="s">
        <v>87</v>
      </c>
      <c r="B33" s="197"/>
      <c r="C33" s="197"/>
      <c r="D33" s="197"/>
      <c r="E33" s="197"/>
      <c r="F33" s="197"/>
      <c r="G33" s="197"/>
      <c r="H33" s="197"/>
    </row>
    <row r="34" spans="1:8" ht="22.5" customHeight="1"/>
    <row r="35" spans="1:8" ht="4.5" customHeight="1"/>
    <row r="36" spans="1:8" ht="44.25" customHeight="1"/>
  </sheetData>
  <mergeCells count="45">
    <mergeCell ref="A27:H27"/>
    <mergeCell ref="A29:H29"/>
    <mergeCell ref="A31:F31"/>
    <mergeCell ref="A33:H33"/>
    <mergeCell ref="D24:E24"/>
    <mergeCell ref="F24:G24"/>
    <mergeCell ref="D25:E25"/>
    <mergeCell ref="F25:G25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H5"/>
    <mergeCell ref="A6:B6"/>
    <mergeCell ref="C6:E6"/>
    <mergeCell ref="G6:H6"/>
    <mergeCell ref="A7:B7"/>
    <mergeCell ref="C7:E7"/>
    <mergeCell ref="G7:H7"/>
  </mergeCells>
  <phoneticPr fontId="11" type="noConversion"/>
  <pageMargins left="0.7" right="0.7" top="0.75" bottom="0.75" header="0.3" footer="0.3"/>
  <pageSetup paperSize="9" scale="89" orientation="portrait" r:id="rId1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0"/>
  <sheetViews>
    <sheetView view="pageBreakPreview" zoomScaleNormal="70" zoomScaleSheetLayoutView="100" workbookViewId="0">
      <selection activeCell="A9" sqref="A9"/>
    </sheetView>
  </sheetViews>
  <sheetFormatPr defaultRowHeight="16.5"/>
  <cols>
    <col min="1" max="2" width="12.75" customWidth="1"/>
    <col min="3" max="3" width="16.75" customWidth="1"/>
    <col min="4" max="4" width="36.875" customWidth="1"/>
    <col min="5" max="5" width="15.625" customWidth="1"/>
    <col min="6" max="6" width="12.75" customWidth="1"/>
  </cols>
  <sheetData>
    <row r="7" spans="1:7" ht="17.25">
      <c r="G7" s="5"/>
    </row>
    <row r="8" spans="1:7" ht="26.25" thickBot="1">
      <c r="A8" s="142" t="s">
        <v>25</v>
      </c>
      <c r="B8" s="142"/>
      <c r="C8" s="142"/>
      <c r="D8" s="142"/>
      <c r="E8" s="142"/>
      <c r="F8" s="142"/>
      <c r="G8" s="5"/>
    </row>
    <row r="9" spans="1:7" ht="69.95" customHeight="1">
      <c r="A9" s="47" t="s">
        <v>26</v>
      </c>
      <c r="B9" s="48" t="s">
        <v>29</v>
      </c>
      <c r="C9" s="48" t="s">
        <v>60</v>
      </c>
      <c r="D9" s="48" t="s">
        <v>27</v>
      </c>
      <c r="E9" s="48" t="s">
        <v>28</v>
      </c>
      <c r="F9" s="49" t="s">
        <v>32</v>
      </c>
    </row>
    <row r="10" spans="1:7" ht="69.95" customHeight="1">
      <c r="A10" s="42" t="s">
        <v>30</v>
      </c>
      <c r="B10" s="38"/>
      <c r="C10" s="38"/>
      <c r="D10" s="38"/>
      <c r="E10" s="38"/>
      <c r="F10" s="39"/>
    </row>
    <row r="11" spans="1:7" ht="69.95" customHeight="1" thickBot="1">
      <c r="A11" s="43" t="s">
        <v>31</v>
      </c>
      <c r="B11" s="40"/>
      <c r="C11" s="40"/>
      <c r="D11" s="40"/>
      <c r="E11" s="40"/>
      <c r="F11" s="41"/>
    </row>
    <row r="13" spans="1:7" ht="31.5" customHeight="1" thickBot="1">
      <c r="A13" s="143" t="s">
        <v>36</v>
      </c>
      <c r="B13" s="143"/>
      <c r="C13" s="143"/>
      <c r="D13" s="143"/>
      <c r="E13" s="143"/>
      <c r="F13" s="143"/>
    </row>
    <row r="14" spans="1:7" ht="45" customHeight="1">
      <c r="A14" s="47" t="s">
        <v>62</v>
      </c>
      <c r="B14" s="48" t="s">
        <v>64</v>
      </c>
      <c r="C14" s="48" t="s">
        <v>29</v>
      </c>
      <c r="D14" s="48" t="s">
        <v>65</v>
      </c>
      <c r="E14" s="48" t="s">
        <v>28</v>
      </c>
      <c r="F14" s="49" t="s">
        <v>32</v>
      </c>
    </row>
    <row r="15" spans="1:7" ht="45" customHeight="1">
      <c r="A15" s="50"/>
      <c r="B15" s="46"/>
      <c r="C15" s="46"/>
      <c r="D15" s="46"/>
      <c r="E15" s="46"/>
      <c r="F15" s="51"/>
    </row>
    <row r="16" spans="1:7" ht="45" customHeight="1">
      <c r="A16" s="50"/>
      <c r="B16" s="46"/>
      <c r="C16" s="46"/>
      <c r="D16" s="46"/>
      <c r="E16" s="46"/>
      <c r="F16" s="51"/>
    </row>
    <row r="17" spans="1:6" ht="45" customHeight="1">
      <c r="A17" s="50"/>
      <c r="B17" s="46"/>
      <c r="C17" s="46"/>
      <c r="D17" s="46"/>
      <c r="E17" s="46"/>
      <c r="F17" s="51"/>
    </row>
    <row r="18" spans="1:6" ht="45" customHeight="1">
      <c r="A18" s="50"/>
      <c r="B18" s="46"/>
      <c r="C18" s="46"/>
      <c r="D18" s="46"/>
      <c r="E18" s="46"/>
      <c r="F18" s="51"/>
    </row>
    <row r="19" spans="1:6" ht="45" customHeight="1">
      <c r="A19" s="50"/>
      <c r="B19" s="46"/>
      <c r="C19" s="46"/>
      <c r="D19" s="46"/>
      <c r="E19" s="46"/>
      <c r="F19" s="51"/>
    </row>
    <row r="20" spans="1:6" ht="45" customHeight="1" thickBot="1">
      <c r="A20" s="52"/>
      <c r="B20" s="53"/>
      <c r="C20" s="53"/>
      <c r="D20" s="53"/>
      <c r="E20" s="53"/>
      <c r="F20" s="54"/>
    </row>
  </sheetData>
  <mergeCells count="2">
    <mergeCell ref="A8:F8"/>
    <mergeCell ref="A13:F13"/>
  </mergeCells>
  <phoneticPr fontId="3" type="noConversion"/>
  <pageMargins left="0.7" right="0.7" top="0.75" bottom="0.75" header="0.3" footer="0.3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100" zoomScaleSheetLayoutView="100" workbookViewId="0">
      <selection activeCell="D10" sqref="D10:E10"/>
    </sheetView>
  </sheetViews>
  <sheetFormatPr defaultRowHeight="16.5"/>
  <cols>
    <col min="1" max="1" width="5.125" customWidth="1"/>
    <col min="2" max="2" width="8.125" customWidth="1"/>
    <col min="3" max="3" width="9.875" customWidth="1"/>
    <col min="4" max="4" width="7.625" customWidth="1"/>
    <col min="5" max="5" width="13" customWidth="1"/>
    <col min="6" max="6" width="17.375" customWidth="1"/>
    <col min="7" max="7" width="20.625" customWidth="1"/>
    <col min="8" max="8" width="17.5" customWidth="1"/>
    <col min="9" max="9" width="14.37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 t="s">
        <v>91</v>
      </c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105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 t="s">
        <v>61</v>
      </c>
      <c r="D10" s="204" t="s">
        <v>106</v>
      </c>
      <c r="E10" s="205"/>
      <c r="F10" s="161"/>
      <c r="G10" s="162"/>
      <c r="H10" s="123" t="s">
        <v>97</v>
      </c>
      <c r="I10" s="123"/>
      <c r="J10" s="5"/>
    </row>
    <row r="11" spans="1:10" ht="23.25" customHeight="1">
      <c r="A11" s="23">
        <v>2</v>
      </c>
      <c r="B11" s="24" t="e">
        <f t="shared" ref="B11:B19" si="0">IF(MOD(MID(D11,8,1),2)=1,"남","여")</f>
        <v>#VALUE!</v>
      </c>
      <c r="C11" s="32"/>
      <c r="D11" s="163"/>
      <c r="E11" s="164"/>
      <c r="F11" s="165"/>
      <c r="G11" s="166"/>
      <c r="H11" s="124" t="s">
        <v>98</v>
      </c>
      <c r="I11" s="124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124" t="s">
        <v>99</v>
      </c>
      <c r="I12" s="124"/>
    </row>
    <row r="13" spans="1:10" ht="23.25" customHeight="1">
      <c r="A13" s="23">
        <v>4</v>
      </c>
      <c r="B13" s="24" t="str">
        <f t="shared" si="0"/>
        <v>여</v>
      </c>
      <c r="C13" s="32" t="s">
        <v>69</v>
      </c>
      <c r="D13" s="163" t="s">
        <v>66</v>
      </c>
      <c r="E13" s="164"/>
      <c r="F13" s="165"/>
      <c r="G13" s="166"/>
      <c r="H13" s="125" t="s">
        <v>100</v>
      </c>
      <c r="I13" s="125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125" t="s">
        <v>100</v>
      </c>
      <c r="I14" s="125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125" t="s">
        <v>101</v>
      </c>
      <c r="I15" s="1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125" t="s">
        <v>102</v>
      </c>
      <c r="I16" s="1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125" t="s">
        <v>103</v>
      </c>
      <c r="I17" s="1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125" t="s">
        <v>104</v>
      </c>
      <c r="I18" s="1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125" t="s">
        <v>104</v>
      </c>
      <c r="I19" s="125"/>
    </row>
    <row r="20" spans="1:9" ht="23.25" customHeight="1">
      <c r="A20" s="23">
        <v>11</v>
      </c>
      <c r="B20" s="24" t="e">
        <f t="shared" ref="B20:B29" si="1">IF(MOD(MID(D20,8,1),2)=1,"남","여")</f>
        <v>#VALUE!</v>
      </c>
      <c r="C20" s="32"/>
      <c r="D20" s="163"/>
      <c r="E20" s="164"/>
      <c r="F20" s="165"/>
      <c r="G20" s="166"/>
      <c r="H20" s="202"/>
      <c r="I20" s="57"/>
    </row>
    <row r="21" spans="1:9" ht="23.25" customHeight="1">
      <c r="A21" s="23">
        <v>12</v>
      </c>
      <c r="B21" s="24" t="e">
        <f t="shared" si="1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1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1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1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1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1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1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1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1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04"/>
      <c r="B32" s="104"/>
      <c r="C32" s="104"/>
      <c r="D32" s="104"/>
      <c r="E32" s="104"/>
      <c r="F32" s="104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44"/>
      <c r="B34" s="44"/>
      <c r="C34" s="44"/>
      <c r="D34" s="44"/>
      <c r="E34" s="44"/>
      <c r="F34" s="4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44"/>
      <c r="B36" s="44"/>
      <c r="C36" s="44"/>
      <c r="D36" s="44"/>
      <c r="E36" s="44"/>
      <c r="F36" s="4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" right="0.7" top="0.75" bottom="0.7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1"/>
  <sheetViews>
    <sheetView view="pageBreakPreview" zoomScaleNormal="85" zoomScaleSheetLayoutView="100" workbookViewId="0">
      <selection activeCell="D11" sqref="D11:E11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21.125" customWidth="1"/>
    <col min="9" max="9" width="14.75" customWidth="1"/>
  </cols>
  <sheetData>
    <row r="5" spans="1:10" ht="17.25">
      <c r="J5" s="5"/>
    </row>
    <row r="6" spans="1:10" ht="20.25" customHeight="1" thickBot="1">
      <c r="A6" s="144" t="s">
        <v>88</v>
      </c>
      <c r="B6" s="144"/>
      <c r="C6" s="144"/>
      <c r="D6" s="144"/>
      <c r="E6" s="144"/>
      <c r="F6" s="144"/>
      <c r="G6" s="144"/>
      <c r="H6" s="144"/>
      <c r="I6" s="144"/>
      <c r="J6" s="5"/>
    </row>
    <row r="7" spans="1:10" ht="21.75" customHeight="1">
      <c r="A7" s="145" t="s">
        <v>0</v>
      </c>
      <c r="B7" s="146"/>
      <c r="C7" s="147"/>
      <c r="D7" s="148"/>
      <c r="E7" s="149"/>
      <c r="F7" s="29" t="s">
        <v>1</v>
      </c>
      <c r="G7" s="150"/>
      <c r="H7" s="199"/>
      <c r="I7" s="151"/>
      <c r="J7" s="5"/>
    </row>
    <row r="8" spans="1:10" ht="21.75" customHeight="1" thickBot="1">
      <c r="A8" s="152" t="s">
        <v>89</v>
      </c>
      <c r="B8" s="153"/>
      <c r="C8" s="154"/>
      <c r="D8" s="155"/>
      <c r="E8" s="156"/>
      <c r="F8" s="30" t="s">
        <v>3</v>
      </c>
      <c r="G8" s="157"/>
      <c r="H8" s="200"/>
      <c r="I8" s="158"/>
      <c r="J8" s="5"/>
    </row>
    <row r="9" spans="1:10" s="3" customFormat="1" ht="18" thickBot="1">
      <c r="A9" s="1"/>
      <c r="B9" s="2"/>
      <c r="C9" s="1"/>
      <c r="D9" s="2"/>
      <c r="E9" s="2"/>
      <c r="J9" s="6"/>
    </row>
    <row r="10" spans="1:10" ht="31.5" customHeight="1" thickBot="1">
      <c r="A10" s="17" t="s">
        <v>85</v>
      </c>
      <c r="B10" s="18" t="s">
        <v>4</v>
      </c>
      <c r="C10" s="18" t="s">
        <v>5</v>
      </c>
      <c r="D10" s="159" t="s">
        <v>6</v>
      </c>
      <c r="E10" s="160"/>
      <c r="F10" s="159" t="s">
        <v>7</v>
      </c>
      <c r="G10" s="160"/>
      <c r="H10" s="19" t="s">
        <v>92</v>
      </c>
      <c r="I10" s="19" t="s">
        <v>105</v>
      </c>
      <c r="J10" s="5"/>
    </row>
    <row r="11" spans="1:10" ht="23.25" customHeight="1" thickTop="1">
      <c r="A11" s="20">
        <v>1</v>
      </c>
      <c r="B11" s="21" t="e">
        <f>IF(MOD(MID(D11,8,1),2)=1,"남","여")</f>
        <v>#VALUE!</v>
      </c>
      <c r="C11" s="31"/>
      <c r="D11" s="204" t="s">
        <v>106</v>
      </c>
      <c r="E11" s="205"/>
      <c r="F11" s="161"/>
      <c r="G11" s="162"/>
      <c r="H11" s="201"/>
      <c r="I11" s="22"/>
      <c r="J11" s="5"/>
    </row>
    <row r="12" spans="1:10" ht="23.25" customHeight="1">
      <c r="A12" s="23">
        <v>2</v>
      </c>
      <c r="B12" s="24" t="e">
        <f t="shared" ref="B12:B30" si="0">IF(MOD(MID(D12,8,1),2)=1,"남","여")</f>
        <v>#VALUE!</v>
      </c>
      <c r="C12" s="32"/>
      <c r="D12" s="163"/>
      <c r="E12" s="164"/>
      <c r="F12" s="165"/>
      <c r="G12" s="166"/>
      <c r="H12" s="202"/>
      <c r="I12" s="25"/>
      <c r="J12" s="5"/>
    </row>
    <row r="13" spans="1:10" ht="23.25" customHeight="1">
      <c r="A13" s="23">
        <v>3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25"/>
    </row>
    <row r="14" spans="1:10" ht="23.25" customHeight="1">
      <c r="A14" s="23">
        <v>4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25"/>
    </row>
    <row r="15" spans="1:10" ht="23.25" customHeight="1">
      <c r="A15" s="23">
        <v>5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25"/>
    </row>
    <row r="16" spans="1:10" ht="23.25" customHeight="1">
      <c r="A16" s="23">
        <v>6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25"/>
    </row>
    <row r="17" spans="1:9" ht="23.25" customHeight="1">
      <c r="A17" s="23">
        <v>7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3.25" customHeight="1">
      <c r="A18" s="23">
        <v>8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9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10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11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12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13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14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15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16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17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18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>
      <c r="A29" s="23">
        <v>19</v>
      </c>
      <c r="B29" s="24" t="e">
        <f t="shared" si="0"/>
        <v>#VALUE!</v>
      </c>
      <c r="C29" s="32"/>
      <c r="D29" s="163"/>
      <c r="E29" s="164"/>
      <c r="F29" s="165"/>
      <c r="G29" s="166"/>
      <c r="H29" s="202"/>
      <c r="I29" s="25"/>
    </row>
    <row r="30" spans="1:9" ht="23.25" customHeight="1" thickBot="1">
      <c r="A30" s="26">
        <v>20</v>
      </c>
      <c r="B30" s="27" t="e">
        <f t="shared" si="0"/>
        <v>#VALUE!</v>
      </c>
      <c r="C30" s="33"/>
      <c r="D30" s="167"/>
      <c r="E30" s="168"/>
      <c r="F30" s="169"/>
      <c r="G30" s="170"/>
      <c r="H30" s="203"/>
      <c r="I30" s="28"/>
    </row>
    <row r="31" spans="1:9" ht="23.25" customHeight="1">
      <c r="A31" s="4"/>
      <c r="B31" s="4"/>
      <c r="C31" s="4"/>
      <c r="D31" s="14"/>
      <c r="E31" s="15"/>
      <c r="F31" s="16"/>
      <c r="G31" s="15"/>
      <c r="H31" s="15"/>
      <c r="I31" s="34"/>
    </row>
    <row r="32" spans="1:9" ht="23.25" customHeight="1">
      <c r="A32" s="140" t="s">
        <v>94</v>
      </c>
      <c r="B32" s="140"/>
      <c r="C32" s="140"/>
      <c r="D32" s="140"/>
      <c r="E32" s="140"/>
      <c r="F32" s="140"/>
      <c r="G32" s="140"/>
      <c r="H32" s="140"/>
      <c r="I32" s="140"/>
    </row>
    <row r="33" spans="1:9" ht="6" customHeight="1">
      <c r="A33" s="115"/>
      <c r="B33" s="115"/>
      <c r="C33" s="115"/>
      <c r="D33" s="115"/>
      <c r="E33" s="115"/>
      <c r="F33" s="115"/>
      <c r="G33" s="15"/>
      <c r="H33" s="15"/>
      <c r="I33" s="34"/>
    </row>
    <row r="34" spans="1:9" ht="23.25" customHeight="1">
      <c r="A34" s="139" t="s">
        <v>95</v>
      </c>
      <c r="B34" s="139"/>
      <c r="C34" s="139"/>
      <c r="D34" s="139"/>
      <c r="E34" s="139"/>
      <c r="F34" s="139"/>
      <c r="G34" s="139"/>
      <c r="H34" s="139"/>
      <c r="I34" s="139"/>
    </row>
    <row r="35" spans="1:9" ht="9.75" customHeight="1">
      <c r="A35" s="114"/>
      <c r="B35" s="114"/>
      <c r="C35" s="114"/>
      <c r="D35" s="114"/>
      <c r="E35" s="114"/>
      <c r="F35" s="114"/>
    </row>
    <row r="36" spans="1:9" ht="25.5" customHeight="1">
      <c r="A36" s="141" t="s">
        <v>84</v>
      </c>
      <c r="B36" s="141"/>
      <c r="C36" s="141"/>
      <c r="D36" s="141"/>
      <c r="E36" s="141"/>
      <c r="F36" s="141"/>
      <c r="G36" s="103" t="s">
        <v>82</v>
      </c>
      <c r="H36" s="103"/>
      <c r="I36" s="102"/>
    </row>
    <row r="37" spans="1:9" ht="8.25" customHeight="1">
      <c r="A37" s="114"/>
      <c r="B37" s="114"/>
      <c r="C37" s="114"/>
      <c r="D37" s="114"/>
      <c r="E37" s="114"/>
      <c r="F37" s="114"/>
    </row>
    <row r="38" spans="1:9" ht="30" customHeight="1">
      <c r="A38" s="138" t="s">
        <v>87</v>
      </c>
      <c r="B38" s="138"/>
      <c r="C38" s="138"/>
      <c r="D38" s="138"/>
      <c r="E38" s="138"/>
      <c r="F38" s="138"/>
      <c r="G38" s="138"/>
      <c r="H38" s="138"/>
      <c r="I38" s="138"/>
    </row>
    <row r="39" spans="1:9" ht="22.5" customHeight="1"/>
    <row r="40" spans="1:9" ht="4.5" customHeight="1"/>
    <row r="41" spans="1:9" ht="44.25" customHeight="1"/>
  </sheetData>
  <mergeCells count="53">
    <mergeCell ref="A36:F36"/>
    <mergeCell ref="A32:I32"/>
    <mergeCell ref="A34:I34"/>
    <mergeCell ref="A38:I38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A6:I6"/>
    <mergeCell ref="A7:B7"/>
    <mergeCell ref="C7:E7"/>
    <mergeCell ref="G7:I7"/>
    <mergeCell ref="A8:B8"/>
    <mergeCell ref="C8:E8"/>
    <mergeCell ref="G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100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2.375" customWidth="1"/>
    <col min="8" max="8" width="19.375" customWidth="1"/>
    <col min="9" max="9" width="13.37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107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2" t="s">
        <v>42</v>
      </c>
      <c r="I10" s="22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5" t="s">
        <v>42</v>
      </c>
      <c r="I11" s="25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56" t="s">
        <v>43</v>
      </c>
      <c r="I12" s="56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56" t="s">
        <v>43</v>
      </c>
      <c r="I13" s="56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56" t="s">
        <v>41</v>
      </c>
      <c r="I14" s="56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5" t="s">
        <v>41</v>
      </c>
      <c r="I15" s="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5" t="s">
        <v>67</v>
      </c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5" t="s">
        <v>67</v>
      </c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colBreaks count="1" manualBreakCount="1">
    <brk id="9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1"/>
  <sheetViews>
    <sheetView view="pageBreakPreview" zoomScaleNormal="85" zoomScaleSheetLayoutView="100" workbookViewId="0">
      <selection activeCell="L14" sqref="L14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8" customWidth="1"/>
    <col min="9" max="9" width="15.375" customWidth="1"/>
  </cols>
  <sheetData>
    <row r="5" spans="1:10" ht="17.25">
      <c r="J5" s="5"/>
    </row>
    <row r="6" spans="1:10" ht="21" thickBot="1">
      <c r="A6" s="144" t="s">
        <v>70</v>
      </c>
      <c r="B6" s="144"/>
      <c r="C6" s="144"/>
      <c r="D6" s="144"/>
      <c r="E6" s="144"/>
      <c r="F6" s="144"/>
      <c r="G6" s="144"/>
      <c r="H6" s="144"/>
      <c r="I6" s="144"/>
      <c r="J6" s="5"/>
    </row>
    <row r="7" spans="1:10" ht="21.75" customHeight="1">
      <c r="A7" s="145" t="s">
        <v>0</v>
      </c>
      <c r="B7" s="146"/>
      <c r="C7" s="147"/>
      <c r="D7" s="148"/>
      <c r="E7" s="149"/>
      <c r="F7" s="29" t="s">
        <v>1</v>
      </c>
      <c r="G7" s="150"/>
      <c r="H7" s="199"/>
      <c r="I7" s="151"/>
      <c r="J7" s="5"/>
    </row>
    <row r="8" spans="1:10" ht="21.75" customHeight="1" thickBot="1">
      <c r="A8" s="152" t="s">
        <v>2</v>
      </c>
      <c r="B8" s="153"/>
      <c r="C8" s="154"/>
      <c r="D8" s="155"/>
      <c r="E8" s="156"/>
      <c r="F8" s="30" t="s">
        <v>3</v>
      </c>
      <c r="G8" s="157"/>
      <c r="H8" s="200"/>
      <c r="I8" s="158"/>
      <c r="J8" s="5"/>
    </row>
    <row r="9" spans="1:10" s="3" customFormat="1" ht="18" thickBot="1">
      <c r="A9" s="1"/>
      <c r="B9" s="2"/>
      <c r="C9" s="1"/>
      <c r="D9" s="2"/>
      <c r="E9" s="2"/>
      <c r="J9" s="6"/>
    </row>
    <row r="10" spans="1:10" ht="29.25" customHeight="1" thickBot="1">
      <c r="A10" s="17" t="s">
        <v>85</v>
      </c>
      <c r="B10" s="18" t="s">
        <v>4</v>
      </c>
      <c r="C10" s="18" t="s">
        <v>5</v>
      </c>
      <c r="D10" s="159" t="s">
        <v>6</v>
      </c>
      <c r="E10" s="160"/>
      <c r="F10" s="159" t="s">
        <v>7</v>
      </c>
      <c r="G10" s="160"/>
      <c r="H10" s="19" t="s">
        <v>24</v>
      </c>
      <c r="I10" s="19" t="s">
        <v>107</v>
      </c>
      <c r="J10" s="5"/>
    </row>
    <row r="11" spans="1:10" ht="23.25" customHeight="1" thickTop="1">
      <c r="A11" s="20">
        <v>1</v>
      </c>
      <c r="B11" s="21" t="e">
        <f>IF(MOD(MID(D11,8,1),2)=1,"남","여")</f>
        <v>#VALUE!</v>
      </c>
      <c r="C11" s="31"/>
      <c r="D11" s="204" t="s">
        <v>106</v>
      </c>
      <c r="E11" s="205"/>
      <c r="F11" s="161"/>
      <c r="G11" s="162"/>
      <c r="H11" s="22" t="s">
        <v>46</v>
      </c>
      <c r="I11" s="22"/>
      <c r="J11" s="5"/>
    </row>
    <row r="12" spans="1:10" ht="23.25" customHeight="1">
      <c r="A12" s="23">
        <v>2</v>
      </c>
      <c r="B12" s="24" t="e">
        <f t="shared" ref="B12:B30" si="0">IF(MOD(MID(D12,8,1),2)=1,"남","여")</f>
        <v>#VALUE!</v>
      </c>
      <c r="C12" s="32"/>
      <c r="D12" s="163"/>
      <c r="E12" s="164"/>
      <c r="F12" s="165"/>
      <c r="G12" s="166"/>
      <c r="H12" s="25" t="s">
        <v>46</v>
      </c>
      <c r="I12" s="25"/>
      <c r="J12" s="5"/>
    </row>
    <row r="13" spans="1:10" ht="23.25" customHeight="1">
      <c r="A13" s="23">
        <v>3</v>
      </c>
      <c r="B13" s="24" t="e">
        <f t="shared" si="0"/>
        <v>#VALUE!</v>
      </c>
      <c r="C13" s="32"/>
      <c r="D13" s="163"/>
      <c r="E13" s="164"/>
      <c r="F13" s="165"/>
      <c r="G13" s="166"/>
      <c r="H13" s="25" t="s">
        <v>44</v>
      </c>
      <c r="I13" s="25"/>
    </row>
    <row r="14" spans="1:10" ht="23.25" customHeight="1">
      <c r="A14" s="23">
        <v>4</v>
      </c>
      <c r="B14" s="24" t="e">
        <f t="shared" si="0"/>
        <v>#VALUE!</v>
      </c>
      <c r="C14" s="32"/>
      <c r="D14" s="163"/>
      <c r="E14" s="164"/>
      <c r="F14" s="165"/>
      <c r="G14" s="166"/>
      <c r="H14" s="25" t="s">
        <v>44</v>
      </c>
      <c r="I14" s="25"/>
    </row>
    <row r="15" spans="1:10" ht="23.25" customHeight="1">
      <c r="A15" s="23">
        <v>5</v>
      </c>
      <c r="B15" s="24" t="e">
        <f t="shared" si="0"/>
        <v>#VALUE!</v>
      </c>
      <c r="C15" s="32"/>
      <c r="D15" s="163"/>
      <c r="E15" s="164"/>
      <c r="F15" s="165"/>
      <c r="G15" s="166"/>
      <c r="H15" s="56" t="s">
        <v>47</v>
      </c>
      <c r="I15" s="56"/>
    </row>
    <row r="16" spans="1:10" ht="23.25" customHeight="1">
      <c r="A16" s="23">
        <v>6</v>
      </c>
      <c r="B16" s="24" t="e">
        <f t="shared" si="0"/>
        <v>#VALUE!</v>
      </c>
      <c r="C16" s="32"/>
      <c r="D16" s="163"/>
      <c r="E16" s="164"/>
      <c r="F16" s="165"/>
      <c r="G16" s="166"/>
      <c r="H16" s="56" t="s">
        <v>47</v>
      </c>
      <c r="I16" s="56"/>
    </row>
    <row r="17" spans="1:9" ht="23.25" customHeight="1">
      <c r="A17" s="23">
        <v>7</v>
      </c>
      <c r="B17" s="24" t="e">
        <f t="shared" si="0"/>
        <v>#VALUE!</v>
      </c>
      <c r="C17" s="32"/>
      <c r="D17" s="163"/>
      <c r="E17" s="164"/>
      <c r="F17" s="165"/>
      <c r="G17" s="166"/>
      <c r="H17" s="56" t="s">
        <v>45</v>
      </c>
      <c r="I17" s="56"/>
    </row>
    <row r="18" spans="1:9" ht="23.25" customHeight="1">
      <c r="A18" s="23">
        <v>8</v>
      </c>
      <c r="B18" s="24" t="e">
        <f t="shared" si="0"/>
        <v>#VALUE!</v>
      </c>
      <c r="C18" s="32"/>
      <c r="D18" s="163"/>
      <c r="E18" s="164"/>
      <c r="F18" s="165"/>
      <c r="G18" s="166"/>
      <c r="H18" s="56" t="s">
        <v>45</v>
      </c>
      <c r="I18" s="56"/>
    </row>
    <row r="19" spans="1:9" ht="23.25" customHeight="1">
      <c r="A19" s="23">
        <v>9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56"/>
    </row>
    <row r="20" spans="1:9" ht="23.25" customHeight="1">
      <c r="A20" s="23">
        <v>10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11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12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13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14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15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16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17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18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>
      <c r="A29" s="23">
        <v>19</v>
      </c>
      <c r="B29" s="24" t="e">
        <f t="shared" si="0"/>
        <v>#VALUE!</v>
      </c>
      <c r="C29" s="32"/>
      <c r="D29" s="163"/>
      <c r="E29" s="164"/>
      <c r="F29" s="165"/>
      <c r="G29" s="166"/>
      <c r="H29" s="202"/>
      <c r="I29" s="25"/>
    </row>
    <row r="30" spans="1:9" ht="23.25" customHeight="1" thickBot="1">
      <c r="A30" s="26">
        <v>20</v>
      </c>
      <c r="B30" s="27" t="e">
        <f t="shared" si="0"/>
        <v>#VALUE!</v>
      </c>
      <c r="C30" s="33"/>
      <c r="D30" s="167"/>
      <c r="E30" s="168"/>
      <c r="F30" s="169"/>
      <c r="G30" s="170"/>
      <c r="H30" s="203"/>
      <c r="I30" s="28"/>
    </row>
    <row r="31" spans="1:9" ht="23.25" customHeight="1">
      <c r="A31" s="4"/>
      <c r="B31" s="4"/>
      <c r="C31" s="4"/>
      <c r="D31" s="14"/>
      <c r="E31" s="15"/>
      <c r="F31" s="16"/>
      <c r="G31" s="15"/>
      <c r="H31" s="15"/>
      <c r="I31" s="34"/>
    </row>
    <row r="32" spans="1:9" ht="23.25" customHeight="1">
      <c r="A32" s="140" t="s">
        <v>94</v>
      </c>
      <c r="B32" s="140"/>
      <c r="C32" s="140"/>
      <c r="D32" s="140"/>
      <c r="E32" s="140"/>
      <c r="F32" s="140"/>
      <c r="G32" s="140"/>
      <c r="H32" s="140"/>
      <c r="I32" s="140"/>
    </row>
    <row r="33" spans="1:9" ht="6" customHeight="1">
      <c r="A33" s="115"/>
      <c r="B33" s="115"/>
      <c r="C33" s="115"/>
      <c r="D33" s="115"/>
      <c r="E33" s="115"/>
      <c r="F33" s="115"/>
      <c r="G33" s="15"/>
      <c r="H33" s="15"/>
      <c r="I33" s="34"/>
    </row>
    <row r="34" spans="1:9" ht="23.25" customHeight="1">
      <c r="A34" s="139" t="s">
        <v>95</v>
      </c>
      <c r="B34" s="139"/>
      <c r="C34" s="139"/>
      <c r="D34" s="139"/>
      <c r="E34" s="139"/>
      <c r="F34" s="139"/>
      <c r="G34" s="139"/>
      <c r="H34" s="139"/>
      <c r="I34" s="139"/>
    </row>
    <row r="35" spans="1:9" ht="9.75" customHeight="1">
      <c r="A35" s="114"/>
      <c r="B35" s="114"/>
      <c r="C35" s="114"/>
      <c r="D35" s="114"/>
      <c r="E35" s="114"/>
      <c r="F35" s="114"/>
    </row>
    <row r="36" spans="1:9" ht="25.5" customHeight="1">
      <c r="A36" s="141" t="s">
        <v>84</v>
      </c>
      <c r="B36" s="141"/>
      <c r="C36" s="141"/>
      <c r="D36" s="141"/>
      <c r="E36" s="141"/>
      <c r="F36" s="141"/>
      <c r="G36" s="103" t="s">
        <v>82</v>
      </c>
      <c r="H36" s="103"/>
      <c r="I36" s="102"/>
    </row>
    <row r="37" spans="1:9" ht="8.25" customHeight="1">
      <c r="A37" s="114"/>
      <c r="B37" s="114"/>
      <c r="C37" s="114"/>
      <c r="D37" s="114"/>
      <c r="E37" s="114"/>
      <c r="F37" s="114"/>
    </row>
    <row r="38" spans="1:9" ht="30" customHeight="1">
      <c r="A38" s="138" t="s">
        <v>87</v>
      </c>
      <c r="B38" s="138"/>
      <c r="C38" s="138"/>
      <c r="D38" s="138"/>
      <c r="E38" s="138"/>
      <c r="F38" s="138"/>
      <c r="G38" s="138"/>
      <c r="H38" s="138"/>
      <c r="I38" s="138"/>
    </row>
    <row r="39" spans="1:9" ht="22.5" customHeight="1"/>
    <row r="40" spans="1:9" ht="4.5" customHeight="1"/>
    <row r="41" spans="1:9" ht="44.25" customHeight="1"/>
  </sheetData>
  <mergeCells count="53">
    <mergeCell ref="A36:F36"/>
    <mergeCell ref="A32:I32"/>
    <mergeCell ref="A34:I34"/>
    <mergeCell ref="A38:I38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A6:I6"/>
    <mergeCell ref="A7:B7"/>
    <mergeCell ref="C7:E7"/>
    <mergeCell ref="G7:I7"/>
    <mergeCell ref="A8:B8"/>
    <mergeCell ref="C8:E8"/>
    <mergeCell ref="G8:I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8.125" customWidth="1"/>
    <col min="9" max="9" width="14.2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107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2" t="s">
        <v>48</v>
      </c>
      <c r="I10" s="22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5" t="s">
        <v>49</v>
      </c>
      <c r="I11" s="25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5" t="s">
        <v>50</v>
      </c>
      <c r="I12" s="25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56" t="s">
        <v>51</v>
      </c>
      <c r="I13" s="56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56" t="s">
        <v>52</v>
      </c>
      <c r="I14" s="56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5" t="s">
        <v>53</v>
      </c>
      <c r="I15" s="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5" t="s">
        <v>54</v>
      </c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5" t="s">
        <v>55</v>
      </c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9.125" customWidth="1"/>
    <col min="9" max="9" width="13.7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105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1"/>
      <c r="I10" s="22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02"/>
      <c r="I11" s="25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02"/>
      <c r="I12" s="25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25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25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colBreaks count="1" manualBreakCount="1">
    <brk id="9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40"/>
  <sheetViews>
    <sheetView view="pageBreakPreview" zoomScaleNormal="85" zoomScaleSheetLayoutView="100" workbookViewId="0">
      <selection activeCell="D10" sqref="D10:E10"/>
    </sheetView>
  </sheetViews>
  <sheetFormatPr defaultRowHeight="16.5"/>
  <cols>
    <col min="1" max="1" width="5.125" customWidth="1"/>
    <col min="2" max="2" width="6.75" customWidth="1"/>
    <col min="3" max="3" width="9.875" customWidth="1"/>
    <col min="4" max="4" width="7.625" customWidth="1"/>
    <col min="5" max="5" width="11.625" customWidth="1"/>
    <col min="6" max="6" width="14.75" customWidth="1"/>
    <col min="7" max="7" width="23.875" customWidth="1"/>
    <col min="8" max="8" width="15.625" customWidth="1"/>
    <col min="9" max="9" width="15" customWidth="1"/>
  </cols>
  <sheetData>
    <row r="4" spans="1:10" ht="17.25">
      <c r="J4" s="5"/>
    </row>
    <row r="5" spans="1:10" ht="21" thickBot="1">
      <c r="A5" s="144" t="s">
        <v>70</v>
      </c>
      <c r="B5" s="144"/>
      <c r="C5" s="144"/>
      <c r="D5" s="144"/>
      <c r="E5" s="144"/>
      <c r="F5" s="144"/>
      <c r="G5" s="144"/>
      <c r="H5" s="144"/>
      <c r="I5" s="144"/>
      <c r="J5" s="5"/>
    </row>
    <row r="6" spans="1:10" ht="21.75" customHeight="1">
      <c r="A6" s="145" t="s">
        <v>0</v>
      </c>
      <c r="B6" s="146"/>
      <c r="C6" s="147"/>
      <c r="D6" s="148"/>
      <c r="E6" s="149"/>
      <c r="F6" s="29" t="s">
        <v>1</v>
      </c>
      <c r="G6" s="150"/>
      <c r="H6" s="199"/>
      <c r="I6" s="151"/>
      <c r="J6" s="5"/>
    </row>
    <row r="7" spans="1:10" ht="21.75" customHeight="1" thickBot="1">
      <c r="A7" s="152" t="s">
        <v>2</v>
      </c>
      <c r="B7" s="153"/>
      <c r="C7" s="154"/>
      <c r="D7" s="155"/>
      <c r="E7" s="156"/>
      <c r="F7" s="30" t="s">
        <v>3</v>
      </c>
      <c r="G7" s="157"/>
      <c r="H7" s="200"/>
      <c r="I7" s="158"/>
      <c r="J7" s="5"/>
    </row>
    <row r="8" spans="1:10" s="3" customFormat="1" ht="18" thickBot="1">
      <c r="A8" s="1"/>
      <c r="B8" s="2"/>
      <c r="C8" s="1"/>
      <c r="D8" s="2"/>
      <c r="E8" s="2"/>
      <c r="J8" s="6"/>
    </row>
    <row r="9" spans="1:10" ht="29.25" customHeight="1" thickBot="1">
      <c r="A9" s="17" t="s">
        <v>85</v>
      </c>
      <c r="B9" s="18" t="s">
        <v>4</v>
      </c>
      <c r="C9" s="18" t="s">
        <v>5</v>
      </c>
      <c r="D9" s="159" t="s">
        <v>6</v>
      </c>
      <c r="E9" s="160"/>
      <c r="F9" s="159" t="s">
        <v>7</v>
      </c>
      <c r="G9" s="160"/>
      <c r="H9" s="19" t="s">
        <v>24</v>
      </c>
      <c r="I9" s="19" t="s">
        <v>107</v>
      </c>
      <c r="J9" s="5"/>
    </row>
    <row r="10" spans="1:10" ht="23.25" customHeight="1" thickTop="1">
      <c r="A10" s="20">
        <v>1</v>
      </c>
      <c r="B10" s="21" t="e">
        <f>IF(MOD(MID(D10,8,1),2)=1,"남","여")</f>
        <v>#VALUE!</v>
      </c>
      <c r="C10" s="31"/>
      <c r="D10" s="204" t="s">
        <v>106</v>
      </c>
      <c r="E10" s="205"/>
      <c r="F10" s="161"/>
      <c r="G10" s="162"/>
      <c r="H10" s="201"/>
      <c r="I10" s="22"/>
      <c r="J10" s="5"/>
    </row>
    <row r="11" spans="1:10" ht="23.25" customHeight="1">
      <c r="A11" s="23">
        <v>2</v>
      </c>
      <c r="B11" s="24" t="e">
        <f t="shared" ref="B11:B29" si="0">IF(MOD(MID(D11,8,1),2)=1,"남","여")</f>
        <v>#VALUE!</v>
      </c>
      <c r="C11" s="32"/>
      <c r="D11" s="163"/>
      <c r="E11" s="164"/>
      <c r="F11" s="165"/>
      <c r="G11" s="166"/>
      <c r="H11" s="202"/>
      <c r="I11" s="25"/>
      <c r="J11" s="5"/>
    </row>
    <row r="12" spans="1:10" ht="23.25" customHeight="1">
      <c r="A12" s="23">
        <v>3</v>
      </c>
      <c r="B12" s="24" t="e">
        <f t="shared" si="0"/>
        <v>#VALUE!</v>
      </c>
      <c r="C12" s="32"/>
      <c r="D12" s="163"/>
      <c r="E12" s="164"/>
      <c r="F12" s="165"/>
      <c r="G12" s="166"/>
      <c r="H12" s="202"/>
      <c r="I12" s="25"/>
    </row>
    <row r="13" spans="1:10" ht="23.25" customHeight="1">
      <c r="A13" s="23">
        <v>4</v>
      </c>
      <c r="B13" s="24" t="e">
        <f t="shared" si="0"/>
        <v>#VALUE!</v>
      </c>
      <c r="C13" s="32"/>
      <c r="D13" s="163"/>
      <c r="E13" s="164"/>
      <c r="F13" s="165"/>
      <c r="G13" s="166"/>
      <c r="H13" s="202"/>
      <c r="I13" s="25"/>
    </row>
    <row r="14" spans="1:10" ht="23.25" customHeight="1">
      <c r="A14" s="23">
        <v>5</v>
      </c>
      <c r="B14" s="24" t="e">
        <f t="shared" si="0"/>
        <v>#VALUE!</v>
      </c>
      <c r="C14" s="32"/>
      <c r="D14" s="163"/>
      <c r="E14" s="164"/>
      <c r="F14" s="165"/>
      <c r="G14" s="166"/>
      <c r="H14" s="202"/>
      <c r="I14" s="25"/>
    </row>
    <row r="15" spans="1:10" ht="23.25" customHeight="1">
      <c r="A15" s="23">
        <v>6</v>
      </c>
      <c r="B15" s="24" t="e">
        <f t="shared" si="0"/>
        <v>#VALUE!</v>
      </c>
      <c r="C15" s="32"/>
      <c r="D15" s="163"/>
      <c r="E15" s="164"/>
      <c r="F15" s="165"/>
      <c r="G15" s="166"/>
      <c r="H15" s="202"/>
      <c r="I15" s="25"/>
    </row>
    <row r="16" spans="1:10" ht="23.25" customHeight="1">
      <c r="A16" s="23">
        <v>7</v>
      </c>
      <c r="B16" s="24" t="e">
        <f t="shared" si="0"/>
        <v>#VALUE!</v>
      </c>
      <c r="C16" s="32"/>
      <c r="D16" s="163"/>
      <c r="E16" s="164"/>
      <c r="F16" s="165"/>
      <c r="G16" s="166"/>
      <c r="H16" s="202"/>
      <c r="I16" s="25"/>
    </row>
    <row r="17" spans="1:9" ht="23.25" customHeight="1">
      <c r="A17" s="23">
        <v>8</v>
      </c>
      <c r="B17" s="24" t="e">
        <f t="shared" si="0"/>
        <v>#VALUE!</v>
      </c>
      <c r="C17" s="32"/>
      <c r="D17" s="163"/>
      <c r="E17" s="164"/>
      <c r="F17" s="165"/>
      <c r="G17" s="166"/>
      <c r="H17" s="202"/>
      <c r="I17" s="25"/>
    </row>
    <row r="18" spans="1:9" ht="23.25" customHeight="1">
      <c r="A18" s="23">
        <v>9</v>
      </c>
      <c r="B18" s="24" t="e">
        <f t="shared" si="0"/>
        <v>#VALUE!</v>
      </c>
      <c r="C18" s="32"/>
      <c r="D18" s="163"/>
      <c r="E18" s="164"/>
      <c r="F18" s="165"/>
      <c r="G18" s="166"/>
      <c r="H18" s="202"/>
      <c r="I18" s="25"/>
    </row>
    <row r="19" spans="1:9" ht="23.25" customHeight="1">
      <c r="A19" s="23">
        <v>10</v>
      </c>
      <c r="B19" s="24" t="e">
        <f t="shared" si="0"/>
        <v>#VALUE!</v>
      </c>
      <c r="C19" s="32"/>
      <c r="D19" s="163"/>
      <c r="E19" s="164"/>
      <c r="F19" s="165"/>
      <c r="G19" s="166"/>
      <c r="H19" s="202"/>
      <c r="I19" s="25"/>
    </row>
    <row r="20" spans="1:9" ht="23.25" customHeight="1">
      <c r="A20" s="23">
        <v>11</v>
      </c>
      <c r="B20" s="24" t="e">
        <f t="shared" si="0"/>
        <v>#VALUE!</v>
      </c>
      <c r="C20" s="32"/>
      <c r="D20" s="163"/>
      <c r="E20" s="164"/>
      <c r="F20" s="165"/>
      <c r="G20" s="166"/>
      <c r="H20" s="202"/>
      <c r="I20" s="25"/>
    </row>
    <row r="21" spans="1:9" ht="23.25" customHeight="1">
      <c r="A21" s="23">
        <v>12</v>
      </c>
      <c r="B21" s="24" t="e">
        <f t="shared" si="0"/>
        <v>#VALUE!</v>
      </c>
      <c r="C21" s="32"/>
      <c r="D21" s="163"/>
      <c r="E21" s="164"/>
      <c r="F21" s="165"/>
      <c r="G21" s="166"/>
      <c r="H21" s="202"/>
      <c r="I21" s="25"/>
    </row>
    <row r="22" spans="1:9" ht="23.25" customHeight="1">
      <c r="A22" s="23">
        <v>13</v>
      </c>
      <c r="B22" s="24" t="e">
        <f t="shared" si="0"/>
        <v>#VALUE!</v>
      </c>
      <c r="C22" s="32"/>
      <c r="D22" s="163"/>
      <c r="E22" s="164"/>
      <c r="F22" s="165"/>
      <c r="G22" s="166"/>
      <c r="H22" s="202"/>
      <c r="I22" s="25"/>
    </row>
    <row r="23" spans="1:9" ht="23.25" customHeight="1">
      <c r="A23" s="23">
        <v>14</v>
      </c>
      <c r="B23" s="24" t="e">
        <f t="shared" si="0"/>
        <v>#VALUE!</v>
      </c>
      <c r="C23" s="32"/>
      <c r="D23" s="163"/>
      <c r="E23" s="164"/>
      <c r="F23" s="165"/>
      <c r="G23" s="166"/>
      <c r="H23" s="202"/>
      <c r="I23" s="25"/>
    </row>
    <row r="24" spans="1:9" ht="23.25" customHeight="1">
      <c r="A24" s="23">
        <v>15</v>
      </c>
      <c r="B24" s="24" t="e">
        <f t="shared" si="0"/>
        <v>#VALUE!</v>
      </c>
      <c r="C24" s="32"/>
      <c r="D24" s="163"/>
      <c r="E24" s="164"/>
      <c r="F24" s="165"/>
      <c r="G24" s="166"/>
      <c r="H24" s="202"/>
      <c r="I24" s="25"/>
    </row>
    <row r="25" spans="1:9" ht="23.25" customHeight="1">
      <c r="A25" s="23">
        <v>16</v>
      </c>
      <c r="B25" s="24" t="e">
        <f t="shared" si="0"/>
        <v>#VALUE!</v>
      </c>
      <c r="C25" s="32"/>
      <c r="D25" s="163"/>
      <c r="E25" s="164"/>
      <c r="F25" s="165"/>
      <c r="G25" s="166"/>
      <c r="H25" s="202"/>
      <c r="I25" s="25"/>
    </row>
    <row r="26" spans="1:9" ht="23.25" customHeight="1">
      <c r="A26" s="23">
        <v>17</v>
      </c>
      <c r="B26" s="24" t="e">
        <f t="shared" si="0"/>
        <v>#VALUE!</v>
      </c>
      <c r="C26" s="32"/>
      <c r="D26" s="163"/>
      <c r="E26" s="164"/>
      <c r="F26" s="165"/>
      <c r="G26" s="166"/>
      <c r="H26" s="202"/>
      <c r="I26" s="25"/>
    </row>
    <row r="27" spans="1:9" ht="23.25" customHeight="1">
      <c r="A27" s="23">
        <v>18</v>
      </c>
      <c r="B27" s="24" t="e">
        <f t="shared" si="0"/>
        <v>#VALUE!</v>
      </c>
      <c r="C27" s="32"/>
      <c r="D27" s="163"/>
      <c r="E27" s="164"/>
      <c r="F27" s="165"/>
      <c r="G27" s="166"/>
      <c r="H27" s="202"/>
      <c r="I27" s="25"/>
    </row>
    <row r="28" spans="1:9" ht="23.25" customHeight="1">
      <c r="A28" s="23">
        <v>19</v>
      </c>
      <c r="B28" s="24" t="e">
        <f t="shared" si="0"/>
        <v>#VALUE!</v>
      </c>
      <c r="C28" s="32"/>
      <c r="D28" s="163"/>
      <c r="E28" s="164"/>
      <c r="F28" s="165"/>
      <c r="G28" s="166"/>
      <c r="H28" s="202"/>
      <c r="I28" s="25"/>
    </row>
    <row r="29" spans="1:9" ht="23.25" customHeight="1" thickBot="1">
      <c r="A29" s="26">
        <v>20</v>
      </c>
      <c r="B29" s="27" t="e">
        <f t="shared" si="0"/>
        <v>#VALUE!</v>
      </c>
      <c r="C29" s="33"/>
      <c r="D29" s="167"/>
      <c r="E29" s="168"/>
      <c r="F29" s="169"/>
      <c r="G29" s="170"/>
      <c r="H29" s="203"/>
      <c r="I29" s="28"/>
    </row>
    <row r="30" spans="1:9" ht="23.25" customHeight="1">
      <c r="A30" s="4"/>
      <c r="B30" s="4"/>
      <c r="C30" s="4"/>
      <c r="D30" s="14"/>
      <c r="E30" s="15"/>
      <c r="F30" s="16"/>
      <c r="G30" s="15"/>
      <c r="H30" s="15"/>
      <c r="I30" s="34"/>
    </row>
    <row r="31" spans="1:9" ht="23.25" customHeight="1">
      <c r="A31" s="140" t="s">
        <v>94</v>
      </c>
      <c r="B31" s="140"/>
      <c r="C31" s="140"/>
      <c r="D31" s="140"/>
      <c r="E31" s="140"/>
      <c r="F31" s="140"/>
      <c r="G31" s="140"/>
      <c r="H31" s="140"/>
      <c r="I31" s="140"/>
    </row>
    <row r="32" spans="1:9" ht="6" customHeight="1">
      <c r="A32" s="115"/>
      <c r="B32" s="115"/>
      <c r="C32" s="115"/>
      <c r="D32" s="115"/>
      <c r="E32" s="115"/>
      <c r="F32" s="115"/>
      <c r="G32" s="15"/>
      <c r="H32" s="15"/>
      <c r="I32" s="34"/>
    </row>
    <row r="33" spans="1:9" ht="23.25" customHeight="1">
      <c r="A33" s="139" t="s">
        <v>95</v>
      </c>
      <c r="B33" s="139"/>
      <c r="C33" s="139"/>
      <c r="D33" s="139"/>
      <c r="E33" s="139"/>
      <c r="F33" s="139"/>
      <c r="G33" s="139"/>
      <c r="H33" s="139"/>
      <c r="I33" s="139"/>
    </row>
    <row r="34" spans="1:9" ht="9.75" customHeight="1">
      <c r="A34" s="114"/>
      <c r="B34" s="114"/>
      <c r="C34" s="114"/>
      <c r="D34" s="114"/>
      <c r="E34" s="114"/>
      <c r="F34" s="114"/>
    </row>
    <row r="35" spans="1:9" ht="25.5" customHeight="1">
      <c r="A35" s="141" t="s">
        <v>84</v>
      </c>
      <c r="B35" s="141"/>
      <c r="C35" s="141"/>
      <c r="D35" s="141"/>
      <c r="E35" s="141"/>
      <c r="F35" s="141"/>
      <c r="G35" s="103" t="s">
        <v>82</v>
      </c>
      <c r="H35" s="103"/>
      <c r="I35" s="102"/>
    </row>
    <row r="36" spans="1:9" ht="8.25" customHeight="1">
      <c r="A36" s="114"/>
      <c r="B36" s="114"/>
      <c r="C36" s="114"/>
      <c r="D36" s="114"/>
      <c r="E36" s="114"/>
      <c r="F36" s="114"/>
    </row>
    <row r="37" spans="1:9" ht="30" customHeight="1">
      <c r="A37" s="138" t="s">
        <v>87</v>
      </c>
      <c r="B37" s="138"/>
      <c r="C37" s="138"/>
      <c r="D37" s="138"/>
      <c r="E37" s="138"/>
      <c r="F37" s="138"/>
      <c r="G37" s="138"/>
      <c r="H37" s="138"/>
      <c r="I37" s="138"/>
    </row>
    <row r="38" spans="1:9" ht="22.5" customHeight="1"/>
    <row r="39" spans="1:9" ht="4.5" customHeight="1"/>
    <row r="40" spans="1:9" ht="44.25" customHeight="1"/>
  </sheetData>
  <mergeCells count="53">
    <mergeCell ref="A35:F35"/>
    <mergeCell ref="A31:I31"/>
    <mergeCell ref="A33:I33"/>
    <mergeCell ref="A37:I37"/>
    <mergeCell ref="D27:E27"/>
    <mergeCell ref="F27:G27"/>
    <mergeCell ref="D28:E28"/>
    <mergeCell ref="F28:G28"/>
    <mergeCell ref="D29:E29"/>
    <mergeCell ref="F29:G29"/>
    <mergeCell ref="D24:E24"/>
    <mergeCell ref="F24:G24"/>
    <mergeCell ref="D25:E25"/>
    <mergeCell ref="F25:G25"/>
    <mergeCell ref="D26:E26"/>
    <mergeCell ref="F26:G26"/>
    <mergeCell ref="D21:E21"/>
    <mergeCell ref="F21:G21"/>
    <mergeCell ref="D22:E22"/>
    <mergeCell ref="F22:G22"/>
    <mergeCell ref="D23:E23"/>
    <mergeCell ref="F23:G23"/>
    <mergeCell ref="D18:E18"/>
    <mergeCell ref="F18:G18"/>
    <mergeCell ref="D19:E19"/>
    <mergeCell ref="F19:G19"/>
    <mergeCell ref="D20:E20"/>
    <mergeCell ref="F20:G20"/>
    <mergeCell ref="D15:E15"/>
    <mergeCell ref="F15:G15"/>
    <mergeCell ref="D16:E16"/>
    <mergeCell ref="F16:G16"/>
    <mergeCell ref="D17:E17"/>
    <mergeCell ref="F17:G17"/>
    <mergeCell ref="D12:E12"/>
    <mergeCell ref="F12:G12"/>
    <mergeCell ref="D13:E13"/>
    <mergeCell ref="F13:G13"/>
    <mergeCell ref="D14:E14"/>
    <mergeCell ref="F14:G14"/>
    <mergeCell ref="D9:E9"/>
    <mergeCell ref="F9:G9"/>
    <mergeCell ref="D10:E10"/>
    <mergeCell ref="F10:G10"/>
    <mergeCell ref="D11:E11"/>
    <mergeCell ref="F11:G11"/>
    <mergeCell ref="A5:I5"/>
    <mergeCell ref="A6:B6"/>
    <mergeCell ref="C6:E6"/>
    <mergeCell ref="G6:I6"/>
    <mergeCell ref="A7:B7"/>
    <mergeCell ref="C7:E7"/>
    <mergeCell ref="G7:I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19</vt:i4>
      </vt:variant>
      <vt:variant>
        <vt:lpstr>이름이 지정된 범위</vt:lpstr>
      </vt:variant>
      <vt:variant>
        <vt:i4>12</vt:i4>
      </vt:variant>
    </vt:vector>
  </HeadingPairs>
  <TitlesOfParts>
    <vt:vector size="31" baseType="lpstr">
      <vt:lpstr>참가집계표</vt:lpstr>
      <vt:lpstr>최고령자현황</vt:lpstr>
      <vt:lpstr>육상</vt:lpstr>
      <vt:lpstr>축구</vt:lpstr>
      <vt:lpstr>테니스</vt:lpstr>
      <vt:lpstr>탁구</vt:lpstr>
      <vt:lpstr>자전거</vt:lpstr>
      <vt:lpstr>궁도</vt:lpstr>
      <vt:lpstr>체조(생활체조)</vt:lpstr>
      <vt:lpstr>배드민턴</vt:lpstr>
      <vt:lpstr>(산악)등산</vt:lpstr>
      <vt:lpstr>바둑</vt:lpstr>
      <vt:lpstr>게이트볼(혼성A)</vt:lpstr>
      <vt:lpstr>게이트볼(혼성B)</vt:lpstr>
      <vt:lpstr>게이트볼(75세이상)</vt:lpstr>
      <vt:lpstr>국학기공</vt:lpstr>
      <vt:lpstr>그라운드골프</vt:lpstr>
      <vt:lpstr>파크골프</vt:lpstr>
      <vt:lpstr>볼링</vt:lpstr>
      <vt:lpstr>'(산악)등산'!Print_Area</vt:lpstr>
      <vt:lpstr>국학기공!Print_Area</vt:lpstr>
      <vt:lpstr>궁도!Print_Area</vt:lpstr>
      <vt:lpstr>바둑!Print_Area</vt:lpstr>
      <vt:lpstr>배드민턴!Print_Area</vt:lpstr>
      <vt:lpstr>볼링!Print_Area</vt:lpstr>
      <vt:lpstr>육상!Print_Area</vt:lpstr>
      <vt:lpstr>자전거!Print_Area</vt:lpstr>
      <vt:lpstr>'체조(생활체조)'!Print_Area</vt:lpstr>
      <vt:lpstr>축구!Print_Area</vt:lpstr>
      <vt:lpstr>탁구!Print_Area</vt:lpstr>
      <vt:lpstr>테니스!Print_Area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2025-02-13T01:09:05Z</cp:lastPrinted>
  <dcterms:created xsi:type="dcterms:W3CDTF">2013-04-14T02:31:18Z</dcterms:created>
  <dcterms:modified xsi:type="dcterms:W3CDTF">2025-02-14T05:52:11Z</dcterms:modified>
</cp:coreProperties>
</file>